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1940" tabRatio="597"/>
  </bookViews>
  <sheets>
    <sheet name="Sheet1" sheetId="1" r:id="rId1"/>
    <sheet name="Sheet2" sheetId="2" r:id="rId2"/>
  </sheets>
  <definedNames>
    <definedName name="_xlnm._FilterDatabase" localSheetId="0" hidden="1">Sheet1!$C$5:$BJ$28</definedName>
  </definedNames>
  <calcPr calcId="144525"/>
</workbook>
</file>

<file path=xl/sharedStrings.xml><?xml version="1.0" encoding="utf-8"?>
<sst xmlns="http://schemas.openxmlformats.org/spreadsheetml/2006/main" count="170" uniqueCount="134">
  <si>
    <t>城乡规划1702B 2017-2022学年综合素质考评</t>
  </si>
  <si>
    <t>学号</t>
  </si>
  <si>
    <t>姓名</t>
  </si>
  <si>
    <t>大一</t>
  </si>
  <si>
    <t>大二</t>
  </si>
  <si>
    <t>大三</t>
  </si>
  <si>
    <t>大四</t>
  </si>
  <si>
    <t>考核课程成绩平均分（基础分）</t>
  </si>
  <si>
    <r>
      <rPr>
        <sz val="12"/>
        <color indexed="12"/>
        <rFont val="宋体"/>
        <charset val="134"/>
      </rPr>
      <t>考核课程成绩平均分*6</t>
    </r>
    <r>
      <rPr>
        <sz val="12"/>
        <color indexed="12"/>
        <rFont val="宋体"/>
        <charset val="134"/>
      </rPr>
      <t>0%</t>
    </r>
  </si>
  <si>
    <t>考核课程成绩排名</t>
  </si>
  <si>
    <t>思想道德素质积分</t>
  </si>
  <si>
    <r>
      <rPr>
        <sz val="12"/>
        <color indexed="10"/>
        <rFont val="宋体"/>
        <charset val="134"/>
      </rPr>
      <t>思想道德素质积分*</t>
    </r>
    <r>
      <rPr>
        <sz val="12"/>
        <color indexed="10"/>
        <rFont val="宋体"/>
        <charset val="134"/>
      </rPr>
      <t>20</t>
    </r>
    <r>
      <rPr>
        <sz val="12"/>
        <color indexed="10"/>
        <rFont val="宋体"/>
        <charset val="134"/>
      </rPr>
      <t>%</t>
    </r>
  </si>
  <si>
    <t>专业学习素质积分</t>
  </si>
  <si>
    <r>
      <rPr>
        <sz val="12"/>
        <color indexed="10"/>
        <rFont val="宋体"/>
        <charset val="134"/>
      </rPr>
      <t>专业学习素质积分*</t>
    </r>
    <r>
      <rPr>
        <sz val="12"/>
        <color indexed="10"/>
        <rFont val="宋体"/>
        <charset val="134"/>
      </rPr>
      <t>6</t>
    </r>
    <r>
      <rPr>
        <sz val="12"/>
        <color indexed="10"/>
        <rFont val="宋体"/>
        <charset val="134"/>
      </rPr>
      <t>0%</t>
    </r>
  </si>
  <si>
    <t>创新实践素质积分</t>
  </si>
  <si>
    <t>创新实践素质积分*20%</t>
  </si>
  <si>
    <t>综合总分</t>
  </si>
  <si>
    <t>名次</t>
  </si>
  <si>
    <t>第一学期</t>
  </si>
  <si>
    <t>第二学期</t>
  </si>
  <si>
    <t>大学体育I</t>
  </si>
  <si>
    <t>画法几何与阴影透视Ⅰ</t>
  </si>
  <si>
    <t>建筑设计基础Ⅰ</t>
  </si>
  <si>
    <t>素描</t>
  </si>
  <si>
    <t>微积分</t>
  </si>
  <si>
    <t>大学计算机基础Ⅰ</t>
  </si>
  <si>
    <t>大学英语I</t>
  </si>
  <si>
    <t>思想道德修养与法律基础</t>
  </si>
  <si>
    <t>大学体育II</t>
  </si>
  <si>
    <t>马克思主义基本原理概论</t>
  </si>
  <si>
    <t>大学计算机基础Ⅱ</t>
  </si>
  <si>
    <t>建筑设计基础</t>
  </si>
  <si>
    <t>大学英语II</t>
  </si>
  <si>
    <t>创新创业沙盘项目</t>
  </si>
  <si>
    <t>速写</t>
  </si>
  <si>
    <t>画法几何与阴影透视II</t>
  </si>
  <si>
    <t>应用英语（一）</t>
  </si>
  <si>
    <t>大学体育III</t>
  </si>
  <si>
    <t>建筑构造I</t>
  </si>
  <si>
    <t>建筑设计I</t>
  </si>
  <si>
    <t>中国近现代史纲要</t>
  </si>
  <si>
    <t>创新创意创造方法</t>
  </si>
  <si>
    <t>水彩</t>
  </si>
  <si>
    <t>建筑设计原理（双语）</t>
  </si>
  <si>
    <t>毛泽东思想和中国特色社会主义理论体系概论</t>
  </si>
  <si>
    <t>大学体育IV</t>
  </si>
  <si>
    <t>建筑设计II</t>
  </si>
  <si>
    <t xml:space="preserve">应用英语（二）                                                                                                                                                                                                                  </t>
  </si>
  <si>
    <t>水粉</t>
  </si>
  <si>
    <t>计算机辅助设计I（全英）</t>
  </si>
  <si>
    <t>中外建筑史</t>
  </si>
  <si>
    <t>色彩写生实习</t>
  </si>
  <si>
    <t>城市规划概论</t>
  </si>
  <si>
    <t>村镇规划</t>
  </si>
  <si>
    <t>城市规划原理</t>
  </si>
  <si>
    <t>区域规划与分析</t>
  </si>
  <si>
    <t>城市总体规划</t>
  </si>
  <si>
    <t>城市道路与交通</t>
  </si>
  <si>
    <t>中外城市建设史</t>
  </si>
  <si>
    <t>计算机辅助设计II</t>
  </si>
  <si>
    <t>建筑力学</t>
  </si>
  <si>
    <t>建筑结构选型</t>
  </si>
  <si>
    <t>场地设计</t>
  </si>
  <si>
    <t>环境心理学</t>
  </si>
  <si>
    <t>城市地理学</t>
  </si>
  <si>
    <t>房地产经营与开发</t>
  </si>
  <si>
    <t xml:space="preserve">城乡体验实习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</si>
  <si>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城乡认识调查研究</t>
  </si>
  <si>
    <t>专业英语</t>
  </si>
  <si>
    <t>城市详细规划I</t>
  </si>
  <si>
    <t>城市工程系统规划（双语）</t>
  </si>
  <si>
    <t>工程测量</t>
  </si>
  <si>
    <t>城市设计理论</t>
  </si>
  <si>
    <t>工程地质</t>
  </si>
  <si>
    <t>地理信息系统</t>
  </si>
  <si>
    <t>城市详细规划Ⅱ</t>
  </si>
  <si>
    <t>城乡规划管理与法规</t>
  </si>
  <si>
    <t>城市设计</t>
  </si>
  <si>
    <t>城市减灾防灾</t>
  </si>
  <si>
    <t>城乡生态与环境规划</t>
  </si>
  <si>
    <t>1737150201</t>
  </si>
  <si>
    <t>李昱辉</t>
  </si>
  <si>
    <t>1737150202</t>
  </si>
  <si>
    <t>许明明</t>
  </si>
  <si>
    <t>1737150203</t>
  </si>
  <si>
    <t>许梦楠</t>
  </si>
  <si>
    <t>1737150204</t>
  </si>
  <si>
    <t>梅慧</t>
  </si>
  <si>
    <t>1737150205</t>
  </si>
  <si>
    <t>赵怡滢</t>
  </si>
  <si>
    <t>1737150206</t>
  </si>
  <si>
    <t>杨艳红</t>
  </si>
  <si>
    <t>1737150207</t>
  </si>
  <si>
    <t>黄妍妍</t>
  </si>
  <si>
    <t>1737150209</t>
  </si>
  <si>
    <t>樊鑫瑞</t>
  </si>
  <si>
    <t>1737150210</t>
  </si>
  <si>
    <t>路静飞</t>
  </si>
  <si>
    <t>1737150211</t>
  </si>
  <si>
    <t>康亚奇</t>
  </si>
  <si>
    <t>1737150212</t>
  </si>
  <si>
    <t>秦梦廷</t>
  </si>
  <si>
    <t>1737150213</t>
  </si>
  <si>
    <t>何山玉</t>
  </si>
  <si>
    <t>1737150214</t>
  </si>
  <si>
    <t>郭家钰</t>
  </si>
  <si>
    <t>1737150215</t>
  </si>
  <si>
    <t>董真朋</t>
  </si>
  <si>
    <t>1737150217</t>
  </si>
  <si>
    <t>侯电雷</t>
  </si>
  <si>
    <t>1737150218</t>
  </si>
  <si>
    <t>王冠宇</t>
  </si>
  <si>
    <t>1737150219</t>
  </si>
  <si>
    <t>郑行斌</t>
  </si>
  <si>
    <t>1737150220</t>
  </si>
  <si>
    <t>吴晓凯</t>
  </si>
  <si>
    <t>葛亚帅</t>
  </si>
  <si>
    <t>1737150222</t>
  </si>
  <si>
    <t>张金亚</t>
  </si>
  <si>
    <t>1737150223</t>
  </si>
  <si>
    <t>魏闯</t>
  </si>
  <si>
    <t>1737150224</t>
  </si>
  <si>
    <t>孟冬冬</t>
  </si>
  <si>
    <t>娄建行</t>
  </si>
  <si>
    <t>1737150228</t>
  </si>
  <si>
    <t>黄梦豪</t>
  </si>
  <si>
    <t>1737150230</t>
  </si>
  <si>
    <t>李根兵</t>
  </si>
  <si>
    <t>1737150231</t>
  </si>
  <si>
    <t>李灏</t>
  </si>
  <si>
    <t>平均分</t>
  </si>
  <si>
    <t>创新创业素质</t>
  </si>
  <si>
    <t>实践能力素质</t>
  </si>
  <si>
    <t>创新实践素质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</si>
</sst>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  <numFmt numFmtId="43" formatCode="_ * #,##0.00_ ;_ * \-#,##0.00_ ;_ * &quot;-&quot;??_ ;_ @_ "/>
  </numFmts>
  <fonts count="38">
    <font>
      <sz val="11"/>
      <name val="等线"/>
      <charset val="134"/>
    </font>
    <font>
      <sz val="11"/>
      <color rgb="FFFF0000"/>
      <name val="等线"/>
      <charset val="134"/>
    </font>
    <font>
      <sz val="9"/>
      <color indexed="8"/>
      <name val="宋体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sz val="11"/>
      <color rgb="FF000000"/>
      <name val="等线"/>
      <charset val="134"/>
    </font>
    <font>
      <b/>
      <sz val="26"/>
      <color rgb="FF000000"/>
      <name val="等线"/>
      <charset val="134"/>
    </font>
    <font>
      <b/>
      <sz val="11"/>
      <color rgb="FF000000"/>
      <name val="等线"/>
      <charset val="134"/>
    </font>
    <font>
      <sz val="11"/>
      <color rgb="FF000000"/>
      <name val="宋体"/>
      <charset val="134"/>
    </font>
    <font>
      <sz val="9"/>
      <name val="宋体"/>
      <charset val="134"/>
    </font>
    <font>
      <sz val="11"/>
      <name val="等线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12"/>
      <name val="宋体"/>
      <charset val="134"/>
    </font>
    <font>
      <sz val="12"/>
      <color indexed="10"/>
      <name val="宋体"/>
      <charset val="134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6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" fillId="18" borderId="8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1" fillId="0" borderId="0">
      <protection locked="0"/>
    </xf>
    <xf numFmtId="0" fontId="32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4" fillId="26" borderId="10" applyNumberFormat="0" applyAlignment="0" applyProtection="0">
      <alignment vertical="center"/>
    </xf>
    <xf numFmtId="0" fontId="35" fillId="26" borderId="4" applyNumberFormat="0" applyAlignment="0" applyProtection="0">
      <alignment vertical="center"/>
    </xf>
    <xf numFmtId="0" fontId="22" fillId="8" borderId="5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6" fillId="0" borderId="0">
      <protection locked="0"/>
    </xf>
    <xf numFmtId="0" fontId="23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0" borderId="0">
      <alignment vertical="top"/>
      <protection locked="0"/>
    </xf>
  </cellStyleXfs>
  <cellXfs count="6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>
      <alignment vertical="center"/>
    </xf>
    <xf numFmtId="176" fontId="1" fillId="2" borderId="1" xfId="0" applyNumberFormat="1" applyFont="1" applyFill="1" applyBorder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5" fillId="0" borderId="1" xfId="0" applyFont="1" applyBorder="1">
      <alignment vertical="center"/>
    </xf>
    <xf numFmtId="0" fontId="6" fillId="0" borderId="1" xfId="0" applyNumberFormat="1" applyFont="1" applyFill="1" applyBorder="1" applyAlignment="1" applyProtection="1">
      <alignment vertical="center"/>
    </xf>
    <xf numFmtId="176" fontId="0" fillId="2" borderId="1" xfId="0" applyNumberFormat="1" applyFill="1" applyBorder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0" fillId="0" borderId="0" xfId="0" applyNumberFormat="1">
      <alignment vertical="center"/>
    </xf>
    <xf numFmtId="49" fontId="9" fillId="0" borderId="0" xfId="0" applyNumberFormat="1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0" fillId="3" borderId="0" xfId="0" applyFont="1" applyFill="1" applyAlignment="1"/>
    <xf numFmtId="0" fontId="13" fillId="0" borderId="1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/>
    <xf numFmtId="0" fontId="14" fillId="0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176" fontId="14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 wrapText="1" shrinkToFit="1"/>
    </xf>
    <xf numFmtId="49" fontId="17" fillId="0" borderId="1" xfId="0" applyNumberFormat="1" applyFont="1" applyBorder="1" applyAlignment="1">
      <alignment horizontal="center" vertical="center" wrapText="1" shrinkToFit="1"/>
    </xf>
    <xf numFmtId="176" fontId="18" fillId="0" borderId="1" xfId="0" applyNumberFormat="1" applyFont="1" applyBorder="1" applyAlignment="1">
      <alignment horizontal="center" vertical="center" wrapText="1" shrinkToFit="1"/>
    </xf>
    <xf numFmtId="176" fontId="18" fillId="0" borderId="1" xfId="0" applyNumberFormat="1" applyFont="1" applyBorder="1" applyAlignment="1">
      <alignment horizontal="center" vertical="center" wrapText="1"/>
    </xf>
    <xf numFmtId="176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4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6" fontId="0" fillId="3" borderId="1" xfId="0" applyNumberFormat="1" applyFont="1" applyFill="1" applyBorder="1" applyAlignment="1">
      <alignment horizontal="center" vertical="center"/>
    </xf>
    <xf numFmtId="49" fontId="0" fillId="3" borderId="0" xfId="0" applyNumberFormat="1" applyFont="1" applyFill="1" applyAlignment="1"/>
    <xf numFmtId="0" fontId="0" fillId="0" borderId="0" xfId="0" applyBorder="1">
      <alignment vertical="center"/>
    </xf>
    <xf numFmtId="0" fontId="8" fillId="0" borderId="0" xfId="0" applyFont="1" applyBorder="1">
      <alignment vertical="center"/>
    </xf>
    <xf numFmtId="176" fontId="8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6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D75"/>
  <sheetViews>
    <sheetView tabSelected="1" workbookViewId="0">
      <selection activeCell="E35" sqref="E35"/>
    </sheetView>
  </sheetViews>
  <sheetFormatPr defaultColWidth="10" defaultRowHeight="13.5"/>
  <cols>
    <col min="1" max="1" width="11.1083333333333" style="18" customWidth="1"/>
    <col min="3" max="3" width="12.3333333333333" customWidth="1"/>
    <col min="5" max="6" width="12.3333333333333" customWidth="1"/>
    <col min="10" max="10" width="8.55833333333333" customWidth="1"/>
    <col min="11" max="11" width="12.3333333333333" customWidth="1"/>
    <col min="15" max="15" width="12.3333333333333" customWidth="1"/>
    <col min="65" max="65" width="9.88333333333333" style="18" customWidth="1"/>
    <col min="67" max="67" width="11.8833333333333" customWidth="1"/>
    <col min="73" max="73" width="9.55833333333333" style="18" customWidth="1"/>
  </cols>
  <sheetData>
    <row r="1" ht="33.75" spans="1:7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</row>
    <row r="2" spans="1:76">
      <c r="A2" s="20" t="s">
        <v>1</v>
      </c>
      <c r="B2" s="21" t="s">
        <v>2</v>
      </c>
      <c r="C2" s="21" t="s">
        <v>3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 t="s">
        <v>4</v>
      </c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 t="s">
        <v>5</v>
      </c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39" t="s">
        <v>6</v>
      </c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43" t="s">
        <v>7</v>
      </c>
      <c r="BL2" s="43" t="s">
        <v>8</v>
      </c>
      <c r="BM2" s="44" t="s">
        <v>9</v>
      </c>
      <c r="BN2" s="45" t="s">
        <v>10</v>
      </c>
      <c r="BO2" s="46" t="s">
        <v>11</v>
      </c>
      <c r="BP2" s="46" t="s">
        <v>12</v>
      </c>
      <c r="BQ2" s="46" t="s">
        <v>13</v>
      </c>
      <c r="BR2" s="46" t="s">
        <v>14</v>
      </c>
      <c r="BS2" s="46" t="s">
        <v>15</v>
      </c>
      <c r="BT2" s="47" t="s">
        <v>16</v>
      </c>
      <c r="BU2" s="48" t="s">
        <v>17</v>
      </c>
      <c r="BV2" s="54"/>
      <c r="BW2" s="54"/>
      <c r="BX2" s="54"/>
    </row>
    <row r="3" ht="14.25" spans="1:76">
      <c r="A3" s="20"/>
      <c r="B3" s="21"/>
      <c r="C3" s="21" t="s">
        <v>18</v>
      </c>
      <c r="D3" s="21"/>
      <c r="E3" s="21"/>
      <c r="F3" s="21"/>
      <c r="G3" s="21"/>
      <c r="H3" s="21"/>
      <c r="I3" s="21"/>
      <c r="J3" s="21"/>
      <c r="K3" s="21" t="s">
        <v>19</v>
      </c>
      <c r="L3" s="21"/>
      <c r="M3" s="21"/>
      <c r="N3" s="21"/>
      <c r="O3" s="21"/>
      <c r="P3" s="21"/>
      <c r="Q3" s="21"/>
      <c r="R3" s="21"/>
      <c r="S3" s="21" t="s">
        <v>18</v>
      </c>
      <c r="T3" s="21"/>
      <c r="U3" s="21"/>
      <c r="V3" s="21"/>
      <c r="W3" s="21"/>
      <c r="X3" s="21"/>
      <c r="Y3" s="21"/>
      <c r="Z3" s="21"/>
      <c r="AA3" s="21" t="s">
        <v>19</v>
      </c>
      <c r="AB3" s="21"/>
      <c r="AC3" s="21"/>
      <c r="AD3" s="21"/>
      <c r="AE3" s="21"/>
      <c r="AF3" s="21"/>
      <c r="AG3" s="21"/>
      <c r="AH3" s="21"/>
      <c r="AI3" s="21"/>
      <c r="AJ3" s="21" t="s">
        <v>18</v>
      </c>
      <c r="AK3" s="21"/>
      <c r="AL3" s="21"/>
      <c r="AM3" s="21"/>
      <c r="AN3" s="21"/>
      <c r="AO3" s="21"/>
      <c r="AP3" s="21"/>
      <c r="AQ3" s="21"/>
      <c r="AR3" s="21"/>
      <c r="AS3" s="21"/>
      <c r="AT3" s="21" t="s">
        <v>19</v>
      </c>
      <c r="AU3" s="21"/>
      <c r="AV3" s="21"/>
      <c r="AW3" s="21"/>
      <c r="AX3" s="21"/>
      <c r="AY3" s="21"/>
      <c r="AZ3" s="40" t="s">
        <v>18</v>
      </c>
      <c r="BA3" s="41"/>
      <c r="BB3" s="41"/>
      <c r="BC3" s="41"/>
      <c r="BD3" s="41"/>
      <c r="BE3" s="41"/>
      <c r="BF3" s="41"/>
      <c r="BG3" s="41"/>
      <c r="BH3" s="40" t="s">
        <v>19</v>
      </c>
      <c r="BI3" s="41"/>
      <c r="BJ3" s="41"/>
      <c r="BK3" s="43"/>
      <c r="BL3" s="43"/>
      <c r="BM3" s="44"/>
      <c r="BN3" s="45"/>
      <c r="BO3" s="46"/>
      <c r="BP3" s="46"/>
      <c r="BQ3" s="46"/>
      <c r="BR3" s="46"/>
      <c r="BS3" s="46"/>
      <c r="BT3" s="47"/>
      <c r="BU3" s="48"/>
      <c r="BV3" s="54"/>
      <c r="BW3" s="54"/>
      <c r="BX3" s="54"/>
    </row>
    <row r="4" ht="54" spans="1:76">
      <c r="A4" s="20"/>
      <c r="B4" s="21"/>
      <c r="C4" s="22" t="s">
        <v>20</v>
      </c>
      <c r="D4" s="22" t="s">
        <v>21</v>
      </c>
      <c r="E4" s="22" t="s">
        <v>22</v>
      </c>
      <c r="F4" s="22" t="s">
        <v>23</v>
      </c>
      <c r="G4" s="22" t="s">
        <v>24</v>
      </c>
      <c r="H4" s="22" t="s">
        <v>25</v>
      </c>
      <c r="I4" s="22" t="s">
        <v>26</v>
      </c>
      <c r="J4" s="22" t="s">
        <v>27</v>
      </c>
      <c r="K4" s="22" t="s">
        <v>28</v>
      </c>
      <c r="L4" s="22" t="s">
        <v>29</v>
      </c>
      <c r="M4" s="22" t="s">
        <v>30</v>
      </c>
      <c r="N4" s="22" t="s">
        <v>31</v>
      </c>
      <c r="O4" s="22" t="s">
        <v>32</v>
      </c>
      <c r="P4" s="22" t="s">
        <v>33</v>
      </c>
      <c r="Q4" s="22" t="s">
        <v>34</v>
      </c>
      <c r="R4" s="22" t="s">
        <v>35</v>
      </c>
      <c r="S4" s="22" t="s">
        <v>36</v>
      </c>
      <c r="T4" s="22" t="s">
        <v>37</v>
      </c>
      <c r="U4" s="22" t="s">
        <v>38</v>
      </c>
      <c r="V4" s="22" t="s">
        <v>39</v>
      </c>
      <c r="W4" s="22" t="s">
        <v>40</v>
      </c>
      <c r="X4" s="22" t="s">
        <v>41</v>
      </c>
      <c r="Y4" s="22" t="s">
        <v>42</v>
      </c>
      <c r="Z4" s="22" t="s">
        <v>43</v>
      </c>
      <c r="AA4" s="22" t="s">
        <v>44</v>
      </c>
      <c r="AB4" s="22" t="s">
        <v>45</v>
      </c>
      <c r="AC4" s="22" t="s">
        <v>46</v>
      </c>
      <c r="AD4" s="22" t="s">
        <v>47</v>
      </c>
      <c r="AE4" s="22" t="s">
        <v>48</v>
      </c>
      <c r="AF4" s="22" t="s">
        <v>49</v>
      </c>
      <c r="AG4" s="22" t="s">
        <v>50</v>
      </c>
      <c r="AH4" s="22" t="s">
        <v>51</v>
      </c>
      <c r="AI4" s="22" t="s">
        <v>52</v>
      </c>
      <c r="AJ4" s="22" t="s">
        <v>53</v>
      </c>
      <c r="AK4" s="22" t="s">
        <v>54</v>
      </c>
      <c r="AL4" s="22" t="s">
        <v>55</v>
      </c>
      <c r="AM4" s="22" t="s">
        <v>56</v>
      </c>
      <c r="AN4" s="22" t="s">
        <v>57</v>
      </c>
      <c r="AO4" s="22" t="s">
        <v>58</v>
      </c>
      <c r="AP4" s="22" t="s">
        <v>59</v>
      </c>
      <c r="AQ4" s="22" t="s">
        <v>60</v>
      </c>
      <c r="AR4" s="22" t="s">
        <v>61</v>
      </c>
      <c r="AS4" s="22" t="s">
        <v>62</v>
      </c>
      <c r="AT4" s="22" t="s">
        <v>63</v>
      </c>
      <c r="AU4" s="22" t="s">
        <v>64</v>
      </c>
      <c r="AV4" s="22" t="s">
        <v>65</v>
      </c>
      <c r="AW4" s="22" t="s">
        <v>66</v>
      </c>
      <c r="AX4" s="22" t="s">
        <v>67</v>
      </c>
      <c r="AY4" s="22" t="s">
        <v>68</v>
      </c>
      <c r="AZ4" s="22" t="s">
        <v>69</v>
      </c>
      <c r="BA4" s="22" t="s">
        <v>70</v>
      </c>
      <c r="BB4" s="22" t="s">
        <v>71</v>
      </c>
      <c r="BC4" s="22" t="s">
        <v>72</v>
      </c>
      <c r="BD4" s="22" t="s">
        <v>73</v>
      </c>
      <c r="BE4" s="22" t="s">
        <v>74</v>
      </c>
      <c r="BF4" s="22" t="s">
        <v>75</v>
      </c>
      <c r="BG4" s="22" t="s">
        <v>76</v>
      </c>
      <c r="BH4" s="22" t="s">
        <v>77</v>
      </c>
      <c r="BI4" s="22" t="s">
        <v>78</v>
      </c>
      <c r="BJ4" s="22" t="s">
        <v>79</v>
      </c>
      <c r="BK4" s="43"/>
      <c r="BL4" s="43"/>
      <c r="BM4" s="44"/>
      <c r="BN4" s="45"/>
      <c r="BO4" s="46"/>
      <c r="BP4" s="46"/>
      <c r="BQ4" s="46"/>
      <c r="BR4" s="46"/>
      <c r="BS4" s="46"/>
      <c r="BT4" s="47"/>
      <c r="BU4" s="48"/>
      <c r="BV4" s="54"/>
      <c r="BW4" s="54"/>
      <c r="BX4" s="54"/>
    </row>
    <row r="5" s="16" customFormat="1" ht="14.4" customHeight="1" spans="1:76">
      <c r="A5" s="23" t="s">
        <v>80</v>
      </c>
      <c r="B5" s="4" t="s">
        <v>81</v>
      </c>
      <c r="C5" s="24">
        <v>82</v>
      </c>
      <c r="D5" s="24">
        <v>73</v>
      </c>
      <c r="E5" s="24">
        <v>79</v>
      </c>
      <c r="F5" s="24">
        <v>72</v>
      </c>
      <c r="G5" s="24">
        <v>80</v>
      </c>
      <c r="H5" s="24">
        <v>89</v>
      </c>
      <c r="I5" s="24">
        <v>79</v>
      </c>
      <c r="J5" s="24">
        <v>83</v>
      </c>
      <c r="K5" s="24">
        <v>86</v>
      </c>
      <c r="L5" s="24">
        <v>77</v>
      </c>
      <c r="M5" s="24">
        <v>87</v>
      </c>
      <c r="N5" s="24">
        <v>62</v>
      </c>
      <c r="O5" s="24">
        <v>87</v>
      </c>
      <c r="P5" s="24">
        <v>85.02</v>
      </c>
      <c r="Q5" s="24">
        <v>65.02</v>
      </c>
      <c r="R5" s="24">
        <v>78</v>
      </c>
      <c r="S5" s="32">
        <v>76</v>
      </c>
      <c r="T5" s="32">
        <v>87</v>
      </c>
      <c r="U5" s="32">
        <v>66</v>
      </c>
      <c r="V5" s="32">
        <v>71</v>
      </c>
      <c r="W5" s="32">
        <v>86</v>
      </c>
      <c r="X5" s="32">
        <v>80</v>
      </c>
      <c r="Y5" s="32">
        <v>74</v>
      </c>
      <c r="Z5" s="32">
        <v>75</v>
      </c>
      <c r="AA5" s="35">
        <v>82</v>
      </c>
      <c r="AB5" s="35">
        <v>94</v>
      </c>
      <c r="AC5" s="35">
        <v>74</v>
      </c>
      <c r="AD5" s="35">
        <v>66</v>
      </c>
      <c r="AE5" s="35">
        <v>80</v>
      </c>
      <c r="AF5" s="35">
        <v>85</v>
      </c>
      <c r="AG5" s="35">
        <v>76</v>
      </c>
      <c r="AH5" s="35">
        <v>75</v>
      </c>
      <c r="AI5" s="35">
        <v>75</v>
      </c>
      <c r="AJ5" s="37">
        <v>77</v>
      </c>
      <c r="AK5" s="37">
        <v>71</v>
      </c>
      <c r="AL5" s="37">
        <v>68</v>
      </c>
      <c r="AM5" s="35">
        <v>71</v>
      </c>
      <c r="AN5" s="35">
        <v>73</v>
      </c>
      <c r="AO5" s="35">
        <v>71</v>
      </c>
      <c r="AP5" s="37">
        <v>73</v>
      </c>
      <c r="AQ5" s="37">
        <v>74</v>
      </c>
      <c r="AR5" s="37">
        <v>82</v>
      </c>
      <c r="AS5" s="37">
        <v>73</v>
      </c>
      <c r="AT5" s="35">
        <v>76</v>
      </c>
      <c r="AU5" s="35">
        <v>78</v>
      </c>
      <c r="AV5" s="35">
        <v>85</v>
      </c>
      <c r="AW5" s="35">
        <v>88</v>
      </c>
      <c r="AX5" s="27">
        <v>88</v>
      </c>
      <c r="AY5" s="35">
        <v>75</v>
      </c>
      <c r="AZ5" s="42">
        <v>77</v>
      </c>
      <c r="BA5" s="42">
        <v>79</v>
      </c>
      <c r="BB5" s="42">
        <v>78</v>
      </c>
      <c r="BC5" s="42">
        <v>78</v>
      </c>
      <c r="BD5" s="42">
        <v>70</v>
      </c>
      <c r="BE5" s="42">
        <v>76</v>
      </c>
      <c r="BF5" s="27">
        <v>76</v>
      </c>
      <c r="BG5" s="27">
        <v>82</v>
      </c>
      <c r="BH5" s="27">
        <v>75</v>
      </c>
      <c r="BI5" s="27">
        <v>77</v>
      </c>
      <c r="BJ5" s="27">
        <v>69</v>
      </c>
      <c r="BK5" s="39">
        <f>AVERAGE(C5:BJ5)</f>
        <v>77.434</v>
      </c>
      <c r="BL5" s="39">
        <f>BK5*0.6</f>
        <v>46.4604</v>
      </c>
      <c r="BM5" s="48">
        <f>RANK(BL5,BL:BL)</f>
        <v>19</v>
      </c>
      <c r="BN5" s="49">
        <v>61.25</v>
      </c>
      <c r="BO5" s="50">
        <f>BN5*0.2</f>
        <v>12.25</v>
      </c>
      <c r="BP5" s="39">
        <v>0</v>
      </c>
      <c r="BQ5" s="39">
        <f>BP5*0.6</f>
        <v>0</v>
      </c>
      <c r="BR5" s="39">
        <v>0.0625</v>
      </c>
      <c r="BS5" s="51">
        <f>BR5*0.2</f>
        <v>0.0125</v>
      </c>
      <c r="BT5" s="51">
        <f>BL5+BO5+BQ5+BS5</f>
        <v>58.7229</v>
      </c>
      <c r="BU5" s="48">
        <f>RANK(BT5,$BT$5:$BT$30)</f>
        <v>18</v>
      </c>
      <c r="BV5" s="55"/>
      <c r="BW5" s="56"/>
      <c r="BX5" s="56"/>
    </row>
    <row r="6" s="16" customFormat="1" spans="1:76">
      <c r="A6" s="23" t="s">
        <v>82</v>
      </c>
      <c r="B6" s="4" t="s">
        <v>83</v>
      </c>
      <c r="C6" s="24">
        <v>91</v>
      </c>
      <c r="D6" s="24">
        <v>92</v>
      </c>
      <c r="E6" s="24">
        <v>84</v>
      </c>
      <c r="F6" s="24">
        <v>88</v>
      </c>
      <c r="G6" s="24">
        <v>89</v>
      </c>
      <c r="H6" s="24">
        <v>92</v>
      </c>
      <c r="I6" s="24">
        <v>84</v>
      </c>
      <c r="J6" s="24">
        <v>89</v>
      </c>
      <c r="K6" s="24">
        <v>93</v>
      </c>
      <c r="L6" s="24">
        <v>76</v>
      </c>
      <c r="M6" s="24">
        <v>77</v>
      </c>
      <c r="N6" s="24">
        <v>71</v>
      </c>
      <c r="O6" s="24">
        <v>81</v>
      </c>
      <c r="P6" s="24">
        <v>93</v>
      </c>
      <c r="Q6" s="24">
        <v>75.02</v>
      </c>
      <c r="R6" s="24">
        <v>81</v>
      </c>
      <c r="S6" s="32">
        <v>70</v>
      </c>
      <c r="T6" s="32">
        <v>95</v>
      </c>
      <c r="U6" s="32">
        <v>72</v>
      </c>
      <c r="V6" s="32">
        <v>83</v>
      </c>
      <c r="W6" s="32">
        <v>88</v>
      </c>
      <c r="X6" s="32">
        <v>92</v>
      </c>
      <c r="Y6" s="32">
        <v>88</v>
      </c>
      <c r="Z6" s="32">
        <v>87</v>
      </c>
      <c r="AA6" s="35">
        <v>92</v>
      </c>
      <c r="AB6" s="35">
        <v>97</v>
      </c>
      <c r="AC6" s="35">
        <v>83</v>
      </c>
      <c r="AD6" s="35">
        <v>72</v>
      </c>
      <c r="AE6" s="35">
        <v>84</v>
      </c>
      <c r="AF6" s="35">
        <v>95</v>
      </c>
      <c r="AG6" s="35">
        <v>80</v>
      </c>
      <c r="AH6" s="35">
        <v>85</v>
      </c>
      <c r="AI6" s="35">
        <v>85</v>
      </c>
      <c r="AJ6" s="37">
        <v>89</v>
      </c>
      <c r="AK6" s="37">
        <v>86</v>
      </c>
      <c r="AL6" s="37">
        <v>79</v>
      </c>
      <c r="AM6" s="35">
        <v>81</v>
      </c>
      <c r="AN6" s="35">
        <v>85</v>
      </c>
      <c r="AO6" s="35">
        <v>80</v>
      </c>
      <c r="AP6" s="37">
        <v>81</v>
      </c>
      <c r="AQ6" s="37">
        <v>88</v>
      </c>
      <c r="AR6" s="37">
        <v>80</v>
      </c>
      <c r="AS6" s="37">
        <v>73</v>
      </c>
      <c r="AT6" s="35">
        <v>85</v>
      </c>
      <c r="AU6" s="35">
        <v>90</v>
      </c>
      <c r="AV6" s="35">
        <v>83</v>
      </c>
      <c r="AW6" s="35">
        <v>80</v>
      </c>
      <c r="AX6" s="27">
        <v>93</v>
      </c>
      <c r="AY6" s="35">
        <v>95</v>
      </c>
      <c r="AZ6" s="42">
        <v>88</v>
      </c>
      <c r="BA6" s="42">
        <v>83</v>
      </c>
      <c r="BB6" s="42">
        <v>85</v>
      </c>
      <c r="BC6" s="42">
        <v>84</v>
      </c>
      <c r="BD6" s="42">
        <v>77</v>
      </c>
      <c r="BE6" s="42">
        <v>94</v>
      </c>
      <c r="BF6" s="27">
        <v>78</v>
      </c>
      <c r="BG6" s="27">
        <v>88</v>
      </c>
      <c r="BH6" s="27">
        <v>85</v>
      </c>
      <c r="BI6" s="27">
        <v>88</v>
      </c>
      <c r="BJ6" s="27">
        <v>73</v>
      </c>
      <c r="BK6" s="39">
        <f t="shared" ref="BK6:BK30" si="0">AVERAGE(C6:BJ6)</f>
        <v>84.5836666666667</v>
      </c>
      <c r="BL6" s="39">
        <f t="shared" ref="BL6:BL30" si="1">BK6*0.6</f>
        <v>50.7502</v>
      </c>
      <c r="BM6" s="48">
        <f t="shared" ref="BM6:BM30" si="2">RANK(BL6,BL:BL)</f>
        <v>1</v>
      </c>
      <c r="BN6" s="49">
        <v>63.5</v>
      </c>
      <c r="BO6" s="50">
        <f t="shared" ref="BO6:BO30" si="3">BN6*0.2</f>
        <v>12.7</v>
      </c>
      <c r="BP6" s="39">
        <v>0</v>
      </c>
      <c r="BQ6" s="39">
        <f t="shared" ref="BQ6:BQ30" si="4">BP6*0.6</f>
        <v>0</v>
      </c>
      <c r="BR6" s="39">
        <v>7.375</v>
      </c>
      <c r="BS6" s="51">
        <f t="shared" ref="BS6:BS30" si="5">BR6*0.2</f>
        <v>1.475</v>
      </c>
      <c r="BT6" s="51">
        <f t="shared" ref="BT6:BT30" si="6">BL6+BO6+BQ6+BS6</f>
        <v>64.9252</v>
      </c>
      <c r="BU6" s="48">
        <f t="shared" ref="BU6:BU30" si="7">RANK(BT6,$BT$5:$BT$30)</f>
        <v>7</v>
      </c>
      <c r="BV6" s="55"/>
      <c r="BW6" s="56"/>
      <c r="BX6" s="56"/>
    </row>
    <row r="7" s="16" customFormat="1" spans="1:76">
      <c r="A7" s="23" t="s">
        <v>84</v>
      </c>
      <c r="B7" s="4" t="s">
        <v>85</v>
      </c>
      <c r="C7" s="24">
        <v>88</v>
      </c>
      <c r="D7" s="24">
        <v>72</v>
      </c>
      <c r="E7" s="24">
        <v>81</v>
      </c>
      <c r="F7" s="24">
        <v>89</v>
      </c>
      <c r="G7" s="24">
        <v>93</v>
      </c>
      <c r="H7" s="24">
        <v>92</v>
      </c>
      <c r="I7" s="24">
        <v>83</v>
      </c>
      <c r="J7" s="24">
        <v>92</v>
      </c>
      <c r="K7" s="24">
        <v>98</v>
      </c>
      <c r="L7" s="24">
        <v>71</v>
      </c>
      <c r="M7" s="24">
        <v>92</v>
      </c>
      <c r="N7" s="24">
        <v>75</v>
      </c>
      <c r="O7" s="24">
        <v>81</v>
      </c>
      <c r="P7" s="24">
        <v>88</v>
      </c>
      <c r="Q7" s="24">
        <v>85.02</v>
      </c>
      <c r="R7" s="24">
        <v>78</v>
      </c>
      <c r="S7" s="32">
        <v>74</v>
      </c>
      <c r="T7" s="32">
        <v>93</v>
      </c>
      <c r="U7" s="32">
        <v>71</v>
      </c>
      <c r="V7" s="32">
        <v>83</v>
      </c>
      <c r="W7" s="32">
        <v>86</v>
      </c>
      <c r="X7" s="32">
        <v>80</v>
      </c>
      <c r="Y7" s="32">
        <v>91</v>
      </c>
      <c r="Z7" s="32">
        <v>84</v>
      </c>
      <c r="AA7" s="35">
        <v>91</v>
      </c>
      <c r="AB7" s="35">
        <v>99</v>
      </c>
      <c r="AC7" s="35">
        <v>75</v>
      </c>
      <c r="AD7" s="35">
        <v>67</v>
      </c>
      <c r="AE7" s="35">
        <v>89</v>
      </c>
      <c r="AF7" s="35">
        <v>75</v>
      </c>
      <c r="AG7" s="35">
        <v>66</v>
      </c>
      <c r="AH7" s="35">
        <v>85</v>
      </c>
      <c r="AI7" s="35">
        <v>85</v>
      </c>
      <c r="AJ7" s="37">
        <v>88</v>
      </c>
      <c r="AK7" s="37">
        <v>91</v>
      </c>
      <c r="AL7" s="37">
        <v>80</v>
      </c>
      <c r="AM7" s="35">
        <v>79</v>
      </c>
      <c r="AN7" s="35">
        <v>84</v>
      </c>
      <c r="AO7" s="35">
        <v>72</v>
      </c>
      <c r="AP7" s="37">
        <v>80</v>
      </c>
      <c r="AQ7" s="37">
        <v>82</v>
      </c>
      <c r="AR7" s="37">
        <v>80</v>
      </c>
      <c r="AS7" s="37">
        <v>73</v>
      </c>
      <c r="AT7" s="35">
        <v>79</v>
      </c>
      <c r="AU7" s="35">
        <v>82</v>
      </c>
      <c r="AV7" s="35">
        <v>85</v>
      </c>
      <c r="AW7" s="35">
        <v>87</v>
      </c>
      <c r="AX7" s="27">
        <v>95</v>
      </c>
      <c r="AY7" s="35">
        <v>85</v>
      </c>
      <c r="AZ7" s="42">
        <v>85</v>
      </c>
      <c r="BA7" s="42">
        <v>83</v>
      </c>
      <c r="BB7" s="42">
        <v>86</v>
      </c>
      <c r="BC7" s="42">
        <v>84</v>
      </c>
      <c r="BD7" s="42">
        <v>78</v>
      </c>
      <c r="BE7" s="42">
        <v>89</v>
      </c>
      <c r="BF7" s="27">
        <v>81</v>
      </c>
      <c r="BG7" s="27">
        <v>80</v>
      </c>
      <c r="BH7" s="27">
        <v>82</v>
      </c>
      <c r="BI7" s="27">
        <v>80</v>
      </c>
      <c r="BJ7" s="27">
        <v>78</v>
      </c>
      <c r="BK7" s="39">
        <f t="shared" si="0"/>
        <v>83.0003333333333</v>
      </c>
      <c r="BL7" s="39">
        <f t="shared" si="1"/>
        <v>49.8002</v>
      </c>
      <c r="BM7" s="48">
        <f t="shared" si="2"/>
        <v>5</v>
      </c>
      <c r="BN7" s="49">
        <v>69.75</v>
      </c>
      <c r="BO7" s="50">
        <f t="shared" si="3"/>
        <v>13.95</v>
      </c>
      <c r="BP7" s="39">
        <v>0</v>
      </c>
      <c r="BQ7" s="39">
        <f t="shared" si="4"/>
        <v>0</v>
      </c>
      <c r="BR7" s="39">
        <v>9.25</v>
      </c>
      <c r="BS7" s="51">
        <f t="shared" si="5"/>
        <v>1.85</v>
      </c>
      <c r="BT7" s="51">
        <f t="shared" si="6"/>
        <v>65.6002</v>
      </c>
      <c r="BU7" s="48">
        <f t="shared" si="7"/>
        <v>5</v>
      </c>
      <c r="BV7" s="55"/>
      <c r="BW7" s="56"/>
      <c r="BX7" s="56"/>
    </row>
    <row r="8" s="16" customFormat="1" spans="1:991">
      <c r="A8" s="23" t="s">
        <v>86</v>
      </c>
      <c r="B8" s="4" t="s">
        <v>87</v>
      </c>
      <c r="C8" s="24">
        <v>89</v>
      </c>
      <c r="D8" s="24">
        <v>71</v>
      </c>
      <c r="E8" s="24">
        <v>80</v>
      </c>
      <c r="F8" s="24">
        <v>78</v>
      </c>
      <c r="G8" s="24">
        <v>94</v>
      </c>
      <c r="H8" s="24">
        <v>85</v>
      </c>
      <c r="I8" s="24">
        <v>80</v>
      </c>
      <c r="J8" s="24">
        <v>85</v>
      </c>
      <c r="K8" s="24">
        <v>94</v>
      </c>
      <c r="L8" s="24">
        <v>80</v>
      </c>
      <c r="M8" s="24">
        <v>83</v>
      </c>
      <c r="N8" s="24">
        <v>68</v>
      </c>
      <c r="O8" s="24">
        <v>84</v>
      </c>
      <c r="P8" s="24">
        <v>75.02</v>
      </c>
      <c r="Q8" s="24">
        <v>75.02</v>
      </c>
      <c r="R8" s="24">
        <v>79</v>
      </c>
      <c r="S8" s="32">
        <v>60</v>
      </c>
      <c r="T8" s="32">
        <v>82</v>
      </c>
      <c r="U8" s="32">
        <v>72</v>
      </c>
      <c r="V8" s="32">
        <v>78</v>
      </c>
      <c r="W8" s="32">
        <v>85</v>
      </c>
      <c r="X8" s="32">
        <v>80</v>
      </c>
      <c r="Y8" s="32">
        <v>75</v>
      </c>
      <c r="Z8" s="32">
        <v>83</v>
      </c>
      <c r="AA8" s="35">
        <v>84</v>
      </c>
      <c r="AB8" s="35">
        <v>97</v>
      </c>
      <c r="AC8" s="35">
        <v>73</v>
      </c>
      <c r="AD8" s="35">
        <v>60</v>
      </c>
      <c r="AE8" s="35">
        <v>83</v>
      </c>
      <c r="AF8" s="35">
        <v>95</v>
      </c>
      <c r="AG8" s="35">
        <v>85</v>
      </c>
      <c r="AH8" s="35">
        <v>65</v>
      </c>
      <c r="AI8" s="35">
        <v>85</v>
      </c>
      <c r="AJ8" s="37">
        <v>82</v>
      </c>
      <c r="AK8" s="37">
        <v>74</v>
      </c>
      <c r="AL8" s="37">
        <v>70</v>
      </c>
      <c r="AM8" s="35">
        <v>71</v>
      </c>
      <c r="AN8" s="35">
        <v>65</v>
      </c>
      <c r="AO8" s="35">
        <v>70</v>
      </c>
      <c r="AP8" s="37">
        <v>82</v>
      </c>
      <c r="AQ8" s="37">
        <v>76</v>
      </c>
      <c r="AR8" s="37">
        <v>65</v>
      </c>
      <c r="AS8" s="37">
        <v>78</v>
      </c>
      <c r="AT8" s="35">
        <v>80</v>
      </c>
      <c r="AU8" s="35">
        <v>73</v>
      </c>
      <c r="AV8" s="35">
        <v>71</v>
      </c>
      <c r="AW8" s="35">
        <v>75</v>
      </c>
      <c r="AX8" s="27">
        <v>92</v>
      </c>
      <c r="AY8" s="35">
        <v>85</v>
      </c>
      <c r="AZ8" s="42">
        <v>77</v>
      </c>
      <c r="BA8" s="42">
        <v>79</v>
      </c>
      <c r="BB8" s="42">
        <v>84</v>
      </c>
      <c r="BC8" s="42">
        <v>82</v>
      </c>
      <c r="BD8" s="42">
        <v>77</v>
      </c>
      <c r="BE8" s="42">
        <v>78</v>
      </c>
      <c r="BF8" s="27">
        <v>83</v>
      </c>
      <c r="BG8" s="27">
        <v>80</v>
      </c>
      <c r="BH8" s="27">
        <v>79</v>
      </c>
      <c r="BI8" s="27">
        <v>81</v>
      </c>
      <c r="BJ8" s="27">
        <v>77</v>
      </c>
      <c r="BK8" s="39">
        <f t="shared" si="0"/>
        <v>78.8006666666667</v>
      </c>
      <c r="BL8" s="39">
        <f t="shared" si="1"/>
        <v>47.2804</v>
      </c>
      <c r="BM8" s="48">
        <f t="shared" si="2"/>
        <v>15</v>
      </c>
      <c r="BN8" s="49">
        <v>60.625</v>
      </c>
      <c r="BO8" s="50">
        <f t="shared" si="3"/>
        <v>12.125</v>
      </c>
      <c r="BP8" s="39">
        <v>0</v>
      </c>
      <c r="BQ8" s="39">
        <f t="shared" si="4"/>
        <v>0</v>
      </c>
      <c r="BR8" s="39">
        <v>0</v>
      </c>
      <c r="BS8" s="51">
        <f t="shared" si="5"/>
        <v>0</v>
      </c>
      <c r="BT8" s="51">
        <f t="shared" si="6"/>
        <v>59.4054</v>
      </c>
      <c r="BU8" s="48">
        <f t="shared" si="7"/>
        <v>16</v>
      </c>
      <c r="BV8" s="55"/>
      <c r="BW8" s="56"/>
      <c r="BX8" s="56"/>
      <c r="AEL8" s="58"/>
      <c r="AEM8" s="58"/>
      <c r="AEN8" s="58"/>
      <c r="AEO8" s="58"/>
      <c r="AEP8" s="58"/>
      <c r="AEQ8" s="58"/>
      <c r="AER8" s="58"/>
      <c r="AES8" s="58"/>
      <c r="AET8" s="58"/>
      <c r="AEU8" s="58"/>
      <c r="AEV8" s="58"/>
      <c r="AEW8" s="58"/>
      <c r="AEX8" s="58"/>
      <c r="AEY8" s="58"/>
      <c r="AEZ8" s="58"/>
      <c r="AFA8" s="58"/>
      <c r="AFB8" s="58"/>
      <c r="AFC8" s="58"/>
      <c r="AFD8" s="58"/>
      <c r="AFE8" s="58"/>
      <c r="AFF8" s="58"/>
      <c r="AFG8" s="58"/>
      <c r="AFH8" s="58"/>
      <c r="AFI8" s="58"/>
      <c r="AFJ8" s="58"/>
      <c r="AFK8" s="58"/>
      <c r="AFL8" s="58"/>
      <c r="AFM8" s="58"/>
      <c r="AFN8" s="58"/>
      <c r="AFO8" s="58"/>
      <c r="AFP8" s="58"/>
      <c r="AFQ8" s="58"/>
      <c r="AFR8" s="58"/>
      <c r="AFS8" s="58"/>
      <c r="AFT8" s="58"/>
      <c r="AFU8" s="58"/>
      <c r="AFV8" s="58"/>
      <c r="AFW8" s="58"/>
      <c r="AFX8" s="58"/>
      <c r="AFY8" s="58"/>
      <c r="AFZ8" s="58"/>
      <c r="AGA8" s="58"/>
      <c r="AGB8" s="58"/>
      <c r="AGC8" s="58"/>
      <c r="AGD8" s="58"/>
      <c r="AGE8" s="58"/>
      <c r="AGF8" s="58"/>
      <c r="AGG8" s="58"/>
      <c r="AGH8" s="58"/>
      <c r="AGI8" s="58"/>
      <c r="AGJ8" s="58"/>
      <c r="AGK8" s="58"/>
      <c r="AGL8" s="58"/>
      <c r="AGM8" s="58"/>
      <c r="AGN8" s="58"/>
      <c r="AGO8" s="58"/>
      <c r="AGP8" s="58"/>
      <c r="AGQ8" s="58"/>
      <c r="AGR8" s="58"/>
      <c r="AGS8" s="58"/>
      <c r="AGT8" s="58"/>
      <c r="AGU8" s="58"/>
      <c r="AGV8" s="58"/>
      <c r="AGW8" s="58"/>
      <c r="AGX8" s="58"/>
      <c r="AGY8" s="58"/>
      <c r="AGZ8" s="58"/>
      <c r="AHA8" s="58"/>
      <c r="AHB8" s="58"/>
      <c r="AHC8" s="58"/>
      <c r="AHD8" s="58"/>
      <c r="AHE8" s="58"/>
      <c r="AHF8" s="58"/>
      <c r="AHG8" s="58"/>
      <c r="AHH8" s="58"/>
      <c r="AHI8" s="58"/>
      <c r="AHJ8" s="58"/>
      <c r="AHK8" s="58"/>
      <c r="AHL8" s="58"/>
      <c r="AHM8" s="58"/>
      <c r="AHN8" s="58"/>
      <c r="AHO8" s="58"/>
      <c r="AHP8" s="58"/>
      <c r="AHQ8" s="58"/>
      <c r="AHR8" s="58"/>
      <c r="AHS8" s="58"/>
      <c r="AHT8" s="58"/>
      <c r="AHU8" s="58"/>
      <c r="AHV8" s="58"/>
      <c r="AHW8" s="58"/>
      <c r="AHX8" s="58"/>
      <c r="AHY8" s="58"/>
      <c r="AHZ8" s="58"/>
      <c r="AIA8" s="58"/>
      <c r="AIB8" s="58"/>
      <c r="AIC8" s="58"/>
      <c r="AID8" s="58"/>
      <c r="AIE8" s="58"/>
      <c r="AIF8" s="58"/>
      <c r="AIG8" s="58"/>
      <c r="AIH8" s="58"/>
      <c r="AII8" s="58"/>
      <c r="AIJ8" s="58"/>
      <c r="AIK8" s="58"/>
      <c r="AIL8" s="58"/>
      <c r="AIM8" s="58"/>
      <c r="AIN8" s="58"/>
      <c r="AIO8" s="58"/>
      <c r="AIP8" s="58"/>
      <c r="AIQ8" s="58"/>
      <c r="AIR8" s="58"/>
      <c r="AIS8" s="58"/>
      <c r="AIT8" s="58"/>
      <c r="AIU8" s="58"/>
      <c r="AIV8" s="58"/>
      <c r="AIW8" s="58"/>
      <c r="AIX8" s="58"/>
      <c r="AIY8" s="58"/>
      <c r="AIZ8" s="58"/>
      <c r="AJA8" s="58"/>
      <c r="AJB8" s="58"/>
      <c r="AJC8" s="58"/>
      <c r="AJD8" s="58"/>
      <c r="AJE8" s="58"/>
      <c r="AJF8" s="58"/>
      <c r="AJG8" s="58"/>
      <c r="AJH8" s="58"/>
      <c r="AJI8" s="58"/>
      <c r="AJJ8" s="58"/>
      <c r="AJK8" s="58"/>
      <c r="AJL8" s="58"/>
      <c r="AJM8" s="58"/>
      <c r="AJN8" s="58"/>
      <c r="AJO8" s="58"/>
      <c r="AJP8" s="58"/>
      <c r="AJQ8" s="58"/>
      <c r="AJR8" s="58"/>
      <c r="AJS8" s="58"/>
      <c r="AJT8" s="58"/>
      <c r="AJU8" s="58"/>
      <c r="AJV8" s="58"/>
      <c r="AJW8" s="58"/>
      <c r="AJX8" s="58"/>
      <c r="AJY8" s="58"/>
      <c r="AJZ8" s="58"/>
      <c r="AKA8" s="58"/>
      <c r="AKB8" s="58"/>
      <c r="AKC8" s="58"/>
      <c r="AKD8" s="58"/>
      <c r="AKE8" s="58"/>
      <c r="AKF8" s="58"/>
      <c r="AKG8" s="58"/>
      <c r="AKH8" s="58"/>
      <c r="AKI8" s="58"/>
      <c r="AKJ8" s="58"/>
      <c r="AKK8" s="58"/>
      <c r="AKL8" s="58"/>
      <c r="AKM8" s="58"/>
      <c r="AKN8" s="58"/>
      <c r="AKO8" s="58"/>
      <c r="AKP8" s="58"/>
      <c r="AKQ8" s="58"/>
      <c r="AKR8" s="58"/>
      <c r="AKS8" s="58"/>
      <c r="AKT8" s="58"/>
      <c r="AKU8" s="58"/>
      <c r="AKV8" s="58"/>
      <c r="AKW8" s="58"/>
      <c r="AKX8" s="58"/>
      <c r="AKY8" s="58"/>
      <c r="AKZ8" s="58"/>
      <c r="ALA8" s="58"/>
      <c r="ALB8" s="58"/>
      <c r="ALC8" s="58"/>
    </row>
    <row r="9" s="16" customFormat="1" spans="1:991">
      <c r="A9" s="23" t="s">
        <v>88</v>
      </c>
      <c r="B9" s="4" t="s">
        <v>89</v>
      </c>
      <c r="C9" s="24">
        <v>88</v>
      </c>
      <c r="D9" s="24">
        <v>61</v>
      </c>
      <c r="E9" s="24">
        <v>83</v>
      </c>
      <c r="F9" s="24">
        <v>90</v>
      </c>
      <c r="G9" s="24">
        <v>95</v>
      </c>
      <c r="H9" s="24">
        <v>87</v>
      </c>
      <c r="I9" s="24">
        <v>85</v>
      </c>
      <c r="J9" s="24">
        <v>90</v>
      </c>
      <c r="K9" s="24">
        <v>84</v>
      </c>
      <c r="L9" s="24">
        <v>74</v>
      </c>
      <c r="M9" s="24">
        <v>78</v>
      </c>
      <c r="N9" s="24">
        <v>71</v>
      </c>
      <c r="O9" s="24">
        <v>86</v>
      </c>
      <c r="P9" s="24">
        <v>97</v>
      </c>
      <c r="Q9" s="24">
        <v>95.02</v>
      </c>
      <c r="R9" s="24">
        <v>77</v>
      </c>
      <c r="S9" s="32">
        <v>66</v>
      </c>
      <c r="T9" s="32">
        <v>95</v>
      </c>
      <c r="U9" s="32">
        <v>73</v>
      </c>
      <c r="V9" s="32">
        <v>84</v>
      </c>
      <c r="W9" s="32">
        <v>84</v>
      </c>
      <c r="X9" s="32">
        <v>96</v>
      </c>
      <c r="Y9" s="32">
        <v>87</v>
      </c>
      <c r="Z9" s="32">
        <v>80</v>
      </c>
      <c r="AA9" s="35">
        <v>92</v>
      </c>
      <c r="AB9" s="35">
        <v>97</v>
      </c>
      <c r="AC9" s="35">
        <v>78</v>
      </c>
      <c r="AD9" s="35">
        <v>65</v>
      </c>
      <c r="AE9" s="35">
        <v>88</v>
      </c>
      <c r="AF9" s="35">
        <v>95</v>
      </c>
      <c r="AG9" s="35">
        <v>75</v>
      </c>
      <c r="AH9" s="35">
        <v>75</v>
      </c>
      <c r="AI9" s="35">
        <v>85</v>
      </c>
      <c r="AJ9" s="37">
        <v>91</v>
      </c>
      <c r="AK9" s="37">
        <v>76</v>
      </c>
      <c r="AL9" s="37">
        <v>75</v>
      </c>
      <c r="AM9" s="35">
        <v>82</v>
      </c>
      <c r="AN9" s="35">
        <v>85</v>
      </c>
      <c r="AO9" s="35">
        <v>84</v>
      </c>
      <c r="AP9" s="37">
        <v>81</v>
      </c>
      <c r="AQ9" s="37">
        <v>81</v>
      </c>
      <c r="AR9" s="37">
        <v>89</v>
      </c>
      <c r="AS9" s="37">
        <v>75</v>
      </c>
      <c r="AT9" s="35">
        <v>86</v>
      </c>
      <c r="AU9" s="35">
        <v>83</v>
      </c>
      <c r="AV9" s="35">
        <v>78</v>
      </c>
      <c r="AW9" s="35">
        <v>92</v>
      </c>
      <c r="AX9" s="27">
        <v>93</v>
      </c>
      <c r="AY9" s="35">
        <v>95</v>
      </c>
      <c r="AZ9" s="42">
        <v>82</v>
      </c>
      <c r="BA9" s="42">
        <v>78</v>
      </c>
      <c r="BB9" s="42">
        <v>82</v>
      </c>
      <c r="BC9" s="42">
        <v>90</v>
      </c>
      <c r="BD9" s="42">
        <v>75</v>
      </c>
      <c r="BE9" s="42">
        <v>84</v>
      </c>
      <c r="BF9" s="27">
        <v>78</v>
      </c>
      <c r="BG9" s="27">
        <v>91</v>
      </c>
      <c r="BH9" s="27">
        <v>85</v>
      </c>
      <c r="BI9" s="27">
        <v>79</v>
      </c>
      <c r="BJ9" s="27">
        <v>77</v>
      </c>
      <c r="BK9" s="39">
        <f t="shared" si="0"/>
        <v>83.3836666666667</v>
      </c>
      <c r="BL9" s="39">
        <f t="shared" si="1"/>
        <v>50.0302</v>
      </c>
      <c r="BM9" s="48">
        <f t="shared" si="2"/>
        <v>3</v>
      </c>
      <c r="BN9" s="49">
        <v>72.5</v>
      </c>
      <c r="BO9" s="50">
        <f t="shared" si="3"/>
        <v>14.5</v>
      </c>
      <c r="BP9" s="39">
        <v>0</v>
      </c>
      <c r="BQ9" s="39">
        <f t="shared" si="4"/>
        <v>0</v>
      </c>
      <c r="BR9" s="39">
        <v>48.125</v>
      </c>
      <c r="BS9" s="51">
        <f t="shared" si="5"/>
        <v>9.625</v>
      </c>
      <c r="BT9" s="51">
        <f t="shared" si="6"/>
        <v>74.1552</v>
      </c>
      <c r="BU9" s="48">
        <f t="shared" si="7"/>
        <v>1</v>
      </c>
      <c r="BV9" s="55"/>
      <c r="BW9" s="56"/>
      <c r="BX9" s="56"/>
      <c r="AEL9" s="58"/>
      <c r="AEM9" s="58"/>
      <c r="AEN9" s="58"/>
      <c r="AEO9" s="58"/>
      <c r="AEP9" s="58"/>
      <c r="AEQ9" s="58"/>
      <c r="AER9" s="58"/>
      <c r="AES9" s="58"/>
      <c r="AET9" s="58"/>
      <c r="AEU9" s="58"/>
      <c r="AEV9" s="58"/>
      <c r="AEW9" s="58"/>
      <c r="AEX9" s="58"/>
      <c r="AEY9" s="58"/>
      <c r="AEZ9" s="58"/>
      <c r="AFA9" s="58"/>
      <c r="AFB9" s="58"/>
      <c r="AFC9" s="58"/>
      <c r="AFD9" s="58"/>
      <c r="AFE9" s="58"/>
      <c r="AFF9" s="58"/>
      <c r="AFG9" s="58"/>
      <c r="AFH9" s="58"/>
      <c r="AFI9" s="58"/>
      <c r="AFJ9" s="58"/>
      <c r="AFK9" s="58"/>
      <c r="AFL9" s="58"/>
      <c r="AFM9" s="58"/>
      <c r="AFN9" s="58"/>
      <c r="AFO9" s="58"/>
      <c r="AFP9" s="58"/>
      <c r="AFQ9" s="58"/>
      <c r="AFR9" s="58"/>
      <c r="AFS9" s="58"/>
      <c r="AFT9" s="58"/>
      <c r="AFU9" s="58"/>
      <c r="AFV9" s="58"/>
      <c r="AFW9" s="58"/>
      <c r="AFX9" s="58"/>
      <c r="AFY9" s="58"/>
      <c r="AFZ9" s="58"/>
      <c r="AGA9" s="58"/>
      <c r="AGB9" s="58"/>
      <c r="AGC9" s="58"/>
      <c r="AGD9" s="58"/>
      <c r="AGE9" s="58"/>
      <c r="AGF9" s="58"/>
      <c r="AGG9" s="58"/>
      <c r="AGH9" s="58"/>
      <c r="AGI9" s="58"/>
      <c r="AGJ9" s="58"/>
      <c r="AGK9" s="58"/>
      <c r="AGL9" s="58"/>
      <c r="AGM9" s="58"/>
      <c r="AGN9" s="58"/>
      <c r="AGO9" s="58"/>
      <c r="AGP9" s="58"/>
      <c r="AGQ9" s="58"/>
      <c r="AGR9" s="58"/>
      <c r="AGS9" s="58"/>
      <c r="AGT9" s="58"/>
      <c r="AGU9" s="58"/>
      <c r="AGV9" s="58"/>
      <c r="AGW9" s="58"/>
      <c r="AGX9" s="58"/>
      <c r="AGY9" s="58"/>
      <c r="AGZ9" s="58"/>
      <c r="AHA9" s="58"/>
      <c r="AHB9" s="58"/>
      <c r="AHC9" s="58"/>
      <c r="AHD9" s="58"/>
      <c r="AHE9" s="58"/>
      <c r="AHF9" s="58"/>
      <c r="AHG9" s="58"/>
      <c r="AHH9" s="58"/>
      <c r="AHI9" s="58"/>
      <c r="AHJ9" s="58"/>
      <c r="AHK9" s="58"/>
      <c r="AHL9" s="58"/>
      <c r="AHM9" s="58"/>
      <c r="AHN9" s="58"/>
      <c r="AHO9" s="58"/>
      <c r="AHP9" s="58"/>
      <c r="AHQ9" s="58"/>
      <c r="AHR9" s="58"/>
      <c r="AHS9" s="58"/>
      <c r="AHT9" s="58"/>
      <c r="AHU9" s="58"/>
      <c r="AHV9" s="58"/>
      <c r="AHW9" s="58"/>
      <c r="AHX9" s="58"/>
      <c r="AHY9" s="58"/>
      <c r="AHZ9" s="58"/>
      <c r="AIA9" s="58"/>
      <c r="AIB9" s="58"/>
      <c r="AIC9" s="58"/>
      <c r="AID9" s="58"/>
      <c r="AIE9" s="58"/>
      <c r="AIF9" s="58"/>
      <c r="AIG9" s="58"/>
      <c r="AIH9" s="58"/>
      <c r="AII9" s="58"/>
      <c r="AIJ9" s="58"/>
      <c r="AIK9" s="58"/>
      <c r="AIL9" s="58"/>
      <c r="AIM9" s="58"/>
      <c r="AIN9" s="58"/>
      <c r="AIO9" s="58"/>
      <c r="AIP9" s="58"/>
      <c r="AIQ9" s="58"/>
      <c r="AIR9" s="58"/>
      <c r="AIS9" s="58"/>
      <c r="AIT9" s="58"/>
      <c r="AIU9" s="58"/>
      <c r="AIV9" s="58"/>
      <c r="AIW9" s="58"/>
      <c r="AIX9" s="58"/>
      <c r="AIY9" s="58"/>
      <c r="AIZ9" s="58"/>
      <c r="AJA9" s="58"/>
      <c r="AJB9" s="58"/>
      <c r="AJC9" s="58"/>
      <c r="AJD9" s="58"/>
      <c r="AJE9" s="58"/>
      <c r="AJF9" s="58"/>
      <c r="AJG9" s="58"/>
      <c r="AJH9" s="58"/>
      <c r="AJI9" s="58"/>
      <c r="AJJ9" s="58"/>
      <c r="AJK9" s="58"/>
      <c r="AJL9" s="58"/>
      <c r="AJM9" s="58"/>
      <c r="AJN9" s="58"/>
      <c r="AJO9" s="58"/>
      <c r="AJP9" s="58"/>
      <c r="AJQ9" s="58"/>
      <c r="AJR9" s="58"/>
      <c r="AJS9" s="58"/>
      <c r="AJT9" s="58"/>
      <c r="AJU9" s="58"/>
      <c r="AJV9" s="58"/>
      <c r="AJW9" s="58"/>
      <c r="AJX9" s="58"/>
      <c r="AJY9" s="58"/>
      <c r="AJZ9" s="58"/>
      <c r="AKA9" s="58"/>
      <c r="AKB9" s="58"/>
      <c r="AKC9" s="58"/>
      <c r="AKD9" s="58"/>
      <c r="AKE9" s="58"/>
      <c r="AKF9" s="58"/>
      <c r="AKG9" s="58"/>
      <c r="AKH9" s="58"/>
      <c r="AKI9" s="58"/>
      <c r="AKJ9" s="58"/>
      <c r="AKK9" s="58"/>
      <c r="AKL9" s="58"/>
      <c r="AKM9" s="58"/>
      <c r="AKN9" s="58"/>
      <c r="AKO9" s="58"/>
      <c r="AKP9" s="58"/>
      <c r="AKQ9" s="58"/>
      <c r="AKR9" s="58"/>
      <c r="AKS9" s="58"/>
      <c r="AKT9" s="58"/>
      <c r="AKU9" s="58"/>
      <c r="AKV9" s="58"/>
      <c r="AKW9" s="58"/>
      <c r="AKX9" s="58"/>
      <c r="AKY9" s="58"/>
      <c r="AKZ9" s="58"/>
      <c r="ALA9" s="58"/>
      <c r="ALB9" s="58"/>
      <c r="ALC9" s="58"/>
    </row>
    <row r="10" s="16" customFormat="1" spans="1:991">
      <c r="A10" s="23" t="s">
        <v>90</v>
      </c>
      <c r="B10" s="4" t="s">
        <v>91</v>
      </c>
      <c r="C10" s="25">
        <v>92</v>
      </c>
      <c r="D10" s="25">
        <v>96</v>
      </c>
      <c r="E10" s="25">
        <v>85</v>
      </c>
      <c r="F10" s="25">
        <v>93</v>
      </c>
      <c r="G10" s="25">
        <v>90</v>
      </c>
      <c r="H10" s="25">
        <v>87</v>
      </c>
      <c r="I10" s="25">
        <v>83</v>
      </c>
      <c r="J10" s="25">
        <v>89</v>
      </c>
      <c r="K10" s="25">
        <v>92</v>
      </c>
      <c r="L10" s="25">
        <v>75</v>
      </c>
      <c r="M10" s="25">
        <v>93</v>
      </c>
      <c r="N10" s="25">
        <v>79</v>
      </c>
      <c r="O10" s="25">
        <v>81</v>
      </c>
      <c r="P10" s="25">
        <v>95.02</v>
      </c>
      <c r="Q10" s="25">
        <v>85.02</v>
      </c>
      <c r="R10" s="25">
        <v>82</v>
      </c>
      <c r="S10" s="32">
        <v>60</v>
      </c>
      <c r="T10" s="32">
        <v>87</v>
      </c>
      <c r="U10" s="32">
        <v>72</v>
      </c>
      <c r="V10" s="32">
        <v>88</v>
      </c>
      <c r="W10" s="32">
        <v>86</v>
      </c>
      <c r="X10" s="32">
        <v>84</v>
      </c>
      <c r="Y10" s="32">
        <v>90</v>
      </c>
      <c r="Z10" s="32">
        <v>81</v>
      </c>
      <c r="AA10" s="35">
        <v>81</v>
      </c>
      <c r="AB10" s="35">
        <v>92</v>
      </c>
      <c r="AC10" s="35">
        <v>80</v>
      </c>
      <c r="AD10" s="26">
        <v>47</v>
      </c>
      <c r="AE10" s="35">
        <v>88</v>
      </c>
      <c r="AF10" s="35">
        <v>85</v>
      </c>
      <c r="AG10" s="35">
        <v>72</v>
      </c>
      <c r="AH10" s="35">
        <v>85</v>
      </c>
      <c r="AI10" s="35">
        <v>85</v>
      </c>
      <c r="AJ10" s="37">
        <v>86</v>
      </c>
      <c r="AK10" s="37">
        <v>77</v>
      </c>
      <c r="AL10" s="37">
        <v>63</v>
      </c>
      <c r="AM10" s="35">
        <v>78</v>
      </c>
      <c r="AN10" s="35">
        <v>80</v>
      </c>
      <c r="AO10" s="35">
        <v>76</v>
      </c>
      <c r="AP10" s="37">
        <v>87</v>
      </c>
      <c r="AQ10" s="37">
        <v>79</v>
      </c>
      <c r="AR10" s="37">
        <v>84</v>
      </c>
      <c r="AS10" s="37">
        <v>91</v>
      </c>
      <c r="AT10" s="35">
        <v>87</v>
      </c>
      <c r="AU10" s="35">
        <v>82</v>
      </c>
      <c r="AV10" s="35">
        <v>77</v>
      </c>
      <c r="AW10" s="35">
        <v>83</v>
      </c>
      <c r="AX10" s="27">
        <v>95</v>
      </c>
      <c r="AY10" s="35">
        <v>85</v>
      </c>
      <c r="AZ10" s="42">
        <v>84</v>
      </c>
      <c r="BA10" s="42">
        <v>84</v>
      </c>
      <c r="BB10" s="42">
        <v>80</v>
      </c>
      <c r="BC10" s="42">
        <v>90</v>
      </c>
      <c r="BD10" s="42">
        <v>79</v>
      </c>
      <c r="BE10" s="42">
        <v>83</v>
      </c>
      <c r="BF10" s="27">
        <v>82</v>
      </c>
      <c r="BG10" s="27">
        <v>84</v>
      </c>
      <c r="BH10" s="27">
        <v>84</v>
      </c>
      <c r="BI10" s="27">
        <v>72</v>
      </c>
      <c r="BJ10" s="27">
        <v>74</v>
      </c>
      <c r="BK10" s="39">
        <f t="shared" si="0"/>
        <v>82.7673333333333</v>
      </c>
      <c r="BL10" s="39">
        <f t="shared" si="1"/>
        <v>49.6604</v>
      </c>
      <c r="BM10" s="48">
        <f t="shared" si="2"/>
        <v>6</v>
      </c>
      <c r="BN10" s="49">
        <v>66</v>
      </c>
      <c r="BO10" s="50">
        <f t="shared" si="3"/>
        <v>13.2</v>
      </c>
      <c r="BP10" s="39">
        <v>-1.25</v>
      </c>
      <c r="BQ10" s="39">
        <f t="shared" si="4"/>
        <v>-0.75</v>
      </c>
      <c r="BR10" s="39">
        <v>1</v>
      </c>
      <c r="BS10" s="51">
        <f t="shared" si="5"/>
        <v>0.2</v>
      </c>
      <c r="BT10" s="51">
        <f t="shared" si="6"/>
        <v>62.3104</v>
      </c>
      <c r="BU10" s="48">
        <f t="shared" si="7"/>
        <v>11</v>
      </c>
      <c r="BV10" s="55"/>
      <c r="BW10" s="56"/>
      <c r="BX10" s="56"/>
      <c r="AEL10" s="58"/>
      <c r="AEM10" s="58"/>
      <c r="AEN10" s="58"/>
      <c r="AEO10" s="58"/>
      <c r="AEP10" s="58"/>
      <c r="AEQ10" s="58"/>
      <c r="AER10" s="58"/>
      <c r="AES10" s="58"/>
      <c r="AET10" s="58"/>
      <c r="AEU10" s="58"/>
      <c r="AEV10" s="58"/>
      <c r="AEW10" s="58"/>
      <c r="AEX10" s="58"/>
      <c r="AEY10" s="58"/>
      <c r="AEZ10" s="58"/>
      <c r="AFA10" s="58"/>
      <c r="AFB10" s="58"/>
      <c r="AFC10" s="58"/>
      <c r="AFD10" s="58"/>
      <c r="AFE10" s="58"/>
      <c r="AFF10" s="58"/>
      <c r="AFG10" s="58"/>
      <c r="AFH10" s="58"/>
      <c r="AFI10" s="58"/>
      <c r="AFJ10" s="58"/>
      <c r="AFK10" s="58"/>
      <c r="AFL10" s="58"/>
      <c r="AFM10" s="58"/>
      <c r="AFN10" s="58"/>
      <c r="AFO10" s="58"/>
      <c r="AFP10" s="58"/>
      <c r="AFQ10" s="58"/>
      <c r="AFR10" s="58"/>
      <c r="AFS10" s="58"/>
      <c r="AFT10" s="58"/>
      <c r="AFU10" s="58"/>
      <c r="AFV10" s="58"/>
      <c r="AFW10" s="58"/>
      <c r="AFX10" s="58"/>
      <c r="AFY10" s="58"/>
      <c r="AFZ10" s="58"/>
      <c r="AGA10" s="58"/>
      <c r="AGB10" s="58"/>
      <c r="AGC10" s="58"/>
      <c r="AGD10" s="58"/>
      <c r="AGE10" s="58"/>
      <c r="AGF10" s="58"/>
      <c r="AGG10" s="58"/>
      <c r="AGH10" s="58"/>
      <c r="AGI10" s="58"/>
      <c r="AGJ10" s="58"/>
      <c r="AGK10" s="58"/>
      <c r="AGL10" s="58"/>
      <c r="AGM10" s="58"/>
      <c r="AGN10" s="58"/>
      <c r="AGO10" s="58"/>
      <c r="AGP10" s="58"/>
      <c r="AGQ10" s="58"/>
      <c r="AGR10" s="58"/>
      <c r="AGS10" s="58"/>
      <c r="AGT10" s="58"/>
      <c r="AGU10" s="58"/>
      <c r="AGV10" s="58"/>
      <c r="AGW10" s="58"/>
      <c r="AGX10" s="58"/>
      <c r="AGY10" s="58"/>
      <c r="AGZ10" s="58"/>
      <c r="AHA10" s="58"/>
      <c r="AHB10" s="58"/>
      <c r="AHC10" s="58"/>
      <c r="AHD10" s="58"/>
      <c r="AHE10" s="58"/>
      <c r="AHF10" s="58"/>
      <c r="AHG10" s="58"/>
      <c r="AHH10" s="58"/>
      <c r="AHI10" s="58"/>
      <c r="AHJ10" s="58"/>
      <c r="AHK10" s="58"/>
      <c r="AHL10" s="58"/>
      <c r="AHM10" s="58"/>
      <c r="AHN10" s="58"/>
      <c r="AHO10" s="58"/>
      <c r="AHP10" s="58"/>
      <c r="AHQ10" s="58"/>
      <c r="AHR10" s="58"/>
      <c r="AHS10" s="58"/>
      <c r="AHT10" s="58"/>
      <c r="AHU10" s="58"/>
      <c r="AHV10" s="58"/>
      <c r="AHW10" s="58"/>
      <c r="AHX10" s="58"/>
      <c r="AHY10" s="58"/>
      <c r="AHZ10" s="58"/>
      <c r="AIA10" s="58"/>
      <c r="AIB10" s="58"/>
      <c r="AIC10" s="58"/>
      <c r="AID10" s="58"/>
      <c r="AIE10" s="58"/>
      <c r="AIF10" s="58"/>
      <c r="AIG10" s="58"/>
      <c r="AIH10" s="58"/>
      <c r="AII10" s="58"/>
      <c r="AIJ10" s="58"/>
      <c r="AIK10" s="58"/>
      <c r="AIL10" s="58"/>
      <c r="AIM10" s="58"/>
      <c r="AIN10" s="58"/>
      <c r="AIO10" s="58"/>
      <c r="AIP10" s="58"/>
      <c r="AIQ10" s="58"/>
      <c r="AIR10" s="58"/>
      <c r="AIS10" s="58"/>
      <c r="AIT10" s="58"/>
      <c r="AIU10" s="58"/>
      <c r="AIV10" s="58"/>
      <c r="AIW10" s="58"/>
      <c r="AIX10" s="58"/>
      <c r="AIY10" s="58"/>
      <c r="AIZ10" s="58"/>
      <c r="AJA10" s="58"/>
      <c r="AJB10" s="58"/>
      <c r="AJC10" s="58"/>
      <c r="AJD10" s="58"/>
      <c r="AJE10" s="58"/>
      <c r="AJF10" s="58"/>
      <c r="AJG10" s="58"/>
      <c r="AJH10" s="58"/>
      <c r="AJI10" s="58"/>
      <c r="AJJ10" s="58"/>
      <c r="AJK10" s="58"/>
      <c r="AJL10" s="58"/>
      <c r="AJM10" s="58"/>
      <c r="AJN10" s="58"/>
      <c r="AJO10" s="58"/>
      <c r="AJP10" s="58"/>
      <c r="AJQ10" s="58"/>
      <c r="AJR10" s="58"/>
      <c r="AJS10" s="58"/>
      <c r="AJT10" s="58"/>
      <c r="AJU10" s="58"/>
      <c r="AJV10" s="58"/>
      <c r="AJW10" s="58"/>
      <c r="AJX10" s="58"/>
      <c r="AJY10" s="58"/>
      <c r="AJZ10" s="58"/>
      <c r="AKA10" s="58"/>
      <c r="AKB10" s="58"/>
      <c r="AKC10" s="58"/>
      <c r="AKD10" s="58"/>
      <c r="AKE10" s="58"/>
      <c r="AKF10" s="58"/>
      <c r="AKG10" s="58"/>
      <c r="AKH10" s="58"/>
      <c r="AKI10" s="58"/>
      <c r="AKJ10" s="58"/>
      <c r="AKK10" s="58"/>
      <c r="AKL10" s="58"/>
      <c r="AKM10" s="58"/>
      <c r="AKN10" s="58"/>
      <c r="AKO10" s="58"/>
      <c r="AKP10" s="58"/>
      <c r="AKQ10" s="58"/>
      <c r="AKR10" s="58"/>
      <c r="AKS10" s="58"/>
      <c r="AKT10" s="58"/>
      <c r="AKU10" s="58"/>
      <c r="AKV10" s="58"/>
      <c r="AKW10" s="58"/>
      <c r="AKX10" s="58"/>
      <c r="AKY10" s="58"/>
      <c r="AKZ10" s="58"/>
      <c r="ALA10" s="58"/>
      <c r="ALB10" s="58"/>
      <c r="ALC10" s="58"/>
    </row>
    <row r="11" s="16" customFormat="1" ht="13.8" customHeight="1" spans="1:991">
      <c r="A11" s="23" t="s">
        <v>92</v>
      </c>
      <c r="B11" s="4" t="s">
        <v>93</v>
      </c>
      <c r="C11" s="24">
        <v>92</v>
      </c>
      <c r="D11" s="24">
        <v>75</v>
      </c>
      <c r="E11" s="24">
        <v>84</v>
      </c>
      <c r="F11" s="24">
        <v>84</v>
      </c>
      <c r="G11" s="24">
        <v>93</v>
      </c>
      <c r="H11" s="24">
        <v>94</v>
      </c>
      <c r="I11" s="24">
        <v>77</v>
      </c>
      <c r="J11" s="24">
        <v>90</v>
      </c>
      <c r="K11" s="24">
        <v>99</v>
      </c>
      <c r="L11" s="24">
        <v>77</v>
      </c>
      <c r="M11" s="24">
        <v>80</v>
      </c>
      <c r="N11" s="24">
        <v>84</v>
      </c>
      <c r="O11" s="24">
        <v>85</v>
      </c>
      <c r="P11" s="24">
        <v>87</v>
      </c>
      <c r="Q11" s="24">
        <v>75.02</v>
      </c>
      <c r="R11" s="24">
        <v>74</v>
      </c>
      <c r="S11" s="32">
        <v>78</v>
      </c>
      <c r="T11" s="32">
        <v>90</v>
      </c>
      <c r="U11" s="32">
        <v>81</v>
      </c>
      <c r="V11" s="32">
        <v>86</v>
      </c>
      <c r="W11" s="32">
        <v>87</v>
      </c>
      <c r="X11" s="32">
        <v>84</v>
      </c>
      <c r="Y11" s="32">
        <v>76</v>
      </c>
      <c r="Z11" s="32">
        <v>72</v>
      </c>
      <c r="AA11" s="35">
        <v>87</v>
      </c>
      <c r="AB11" s="35">
        <v>95</v>
      </c>
      <c r="AC11" s="35">
        <v>81</v>
      </c>
      <c r="AD11" s="35">
        <v>76</v>
      </c>
      <c r="AE11" s="35">
        <v>77</v>
      </c>
      <c r="AF11" s="35">
        <v>85</v>
      </c>
      <c r="AG11" s="35">
        <v>74</v>
      </c>
      <c r="AH11" s="35">
        <v>85</v>
      </c>
      <c r="AI11" s="35">
        <v>85</v>
      </c>
      <c r="AJ11" s="37">
        <v>85</v>
      </c>
      <c r="AK11" s="37">
        <v>88</v>
      </c>
      <c r="AL11" s="37">
        <v>72</v>
      </c>
      <c r="AM11" s="35">
        <v>72</v>
      </c>
      <c r="AN11" s="35">
        <v>82</v>
      </c>
      <c r="AO11" s="35">
        <v>80</v>
      </c>
      <c r="AP11" s="37">
        <v>92</v>
      </c>
      <c r="AQ11" s="37">
        <v>86</v>
      </c>
      <c r="AR11" s="37">
        <v>84</v>
      </c>
      <c r="AS11" s="37">
        <v>91</v>
      </c>
      <c r="AT11" s="35">
        <v>89</v>
      </c>
      <c r="AU11" s="35">
        <v>93</v>
      </c>
      <c r="AV11" s="35">
        <v>87</v>
      </c>
      <c r="AW11" s="35">
        <v>90</v>
      </c>
      <c r="AX11" s="27">
        <v>95</v>
      </c>
      <c r="AY11" s="35">
        <v>95</v>
      </c>
      <c r="AZ11" s="42">
        <v>90</v>
      </c>
      <c r="BA11" s="42">
        <v>86</v>
      </c>
      <c r="BB11" s="42">
        <v>90</v>
      </c>
      <c r="BC11" s="42">
        <v>85</v>
      </c>
      <c r="BD11" s="42">
        <v>81</v>
      </c>
      <c r="BE11" s="42">
        <v>86</v>
      </c>
      <c r="BF11" s="27">
        <v>81</v>
      </c>
      <c r="BG11" s="27">
        <v>87</v>
      </c>
      <c r="BH11" s="27">
        <v>86</v>
      </c>
      <c r="BI11" s="27">
        <v>87</v>
      </c>
      <c r="BJ11" s="27">
        <v>78</v>
      </c>
      <c r="BK11" s="39">
        <f t="shared" si="0"/>
        <v>84.4503333333333</v>
      </c>
      <c r="BL11" s="39">
        <f t="shared" si="1"/>
        <v>50.6702</v>
      </c>
      <c r="BM11" s="48">
        <f t="shared" si="2"/>
        <v>2</v>
      </c>
      <c r="BN11" s="49">
        <v>64.75</v>
      </c>
      <c r="BO11" s="50">
        <f t="shared" si="3"/>
        <v>12.95</v>
      </c>
      <c r="BP11" s="52">
        <v>0</v>
      </c>
      <c r="BQ11" s="39">
        <f t="shared" si="4"/>
        <v>0</v>
      </c>
      <c r="BR11" s="52">
        <v>21.5625</v>
      </c>
      <c r="BS11" s="51">
        <f t="shared" si="5"/>
        <v>4.3125</v>
      </c>
      <c r="BT11" s="51">
        <f t="shared" si="6"/>
        <v>67.9327</v>
      </c>
      <c r="BU11" s="48">
        <f t="shared" si="7"/>
        <v>3</v>
      </c>
      <c r="BV11" s="55"/>
      <c r="BW11" s="56"/>
      <c r="BX11" s="56"/>
      <c r="AEL11" s="58"/>
      <c r="AEM11" s="58"/>
      <c r="AEN11" s="58"/>
      <c r="AEO11" s="58"/>
      <c r="AEP11" s="58"/>
      <c r="AEQ11" s="58"/>
      <c r="AER11" s="58"/>
      <c r="AES11" s="58"/>
      <c r="AET11" s="58"/>
      <c r="AEU11" s="58"/>
      <c r="AEV11" s="58"/>
      <c r="AEW11" s="58"/>
      <c r="AEX11" s="58"/>
      <c r="AEY11" s="58"/>
      <c r="AEZ11" s="58"/>
      <c r="AFA11" s="58"/>
      <c r="AFB11" s="58"/>
      <c r="AFC11" s="58"/>
      <c r="AFD11" s="58"/>
      <c r="AFE11" s="58"/>
      <c r="AFF11" s="58"/>
      <c r="AFG11" s="58"/>
      <c r="AFH11" s="58"/>
      <c r="AFI11" s="58"/>
      <c r="AFJ11" s="58"/>
      <c r="AFK11" s="58"/>
      <c r="AFL11" s="58"/>
      <c r="AFM11" s="58"/>
      <c r="AFN11" s="58"/>
      <c r="AFO11" s="58"/>
      <c r="AFP11" s="58"/>
      <c r="AFQ11" s="58"/>
      <c r="AFR11" s="58"/>
      <c r="AFS11" s="58"/>
      <c r="AFT11" s="58"/>
      <c r="AFU11" s="58"/>
      <c r="AFV11" s="58"/>
      <c r="AFW11" s="58"/>
      <c r="AFX11" s="58"/>
      <c r="AFY11" s="58"/>
      <c r="AFZ11" s="58"/>
      <c r="AGA11" s="58"/>
      <c r="AGB11" s="58"/>
      <c r="AGC11" s="58"/>
      <c r="AGD11" s="58"/>
      <c r="AGE11" s="58"/>
      <c r="AGF11" s="58"/>
      <c r="AGG11" s="58"/>
      <c r="AGH11" s="58"/>
      <c r="AGI11" s="58"/>
      <c r="AGJ11" s="58"/>
      <c r="AGK11" s="58"/>
      <c r="AGL11" s="58"/>
      <c r="AGM11" s="58"/>
      <c r="AGN11" s="58"/>
      <c r="AGO11" s="58"/>
      <c r="AGP11" s="58"/>
      <c r="AGQ11" s="58"/>
      <c r="AGR11" s="58"/>
      <c r="AGS11" s="58"/>
      <c r="AGT11" s="58"/>
      <c r="AGU11" s="58"/>
      <c r="AGV11" s="58"/>
      <c r="AGW11" s="58"/>
      <c r="AGX11" s="58"/>
      <c r="AGY11" s="58"/>
      <c r="AGZ11" s="58"/>
      <c r="AHA11" s="58"/>
      <c r="AHB11" s="58"/>
      <c r="AHC11" s="58"/>
      <c r="AHD11" s="58"/>
      <c r="AHE11" s="58"/>
      <c r="AHF11" s="58"/>
      <c r="AHG11" s="58"/>
      <c r="AHH11" s="58"/>
      <c r="AHI11" s="58"/>
      <c r="AHJ11" s="58"/>
      <c r="AHK11" s="58"/>
      <c r="AHL11" s="58"/>
      <c r="AHM11" s="58"/>
      <c r="AHN11" s="58"/>
      <c r="AHO11" s="58"/>
      <c r="AHP11" s="58"/>
      <c r="AHQ11" s="58"/>
      <c r="AHR11" s="58"/>
      <c r="AHS11" s="58"/>
      <c r="AHT11" s="58"/>
      <c r="AHU11" s="58"/>
      <c r="AHV11" s="58"/>
      <c r="AHW11" s="58"/>
      <c r="AHX11" s="58"/>
      <c r="AHY11" s="58"/>
      <c r="AHZ11" s="58"/>
      <c r="AIA11" s="58"/>
      <c r="AIB11" s="58"/>
      <c r="AIC11" s="58"/>
      <c r="AID11" s="58"/>
      <c r="AIE11" s="58"/>
      <c r="AIF11" s="58"/>
      <c r="AIG11" s="58"/>
      <c r="AIH11" s="58"/>
      <c r="AII11" s="58"/>
      <c r="AIJ11" s="58"/>
      <c r="AIK11" s="58"/>
      <c r="AIL11" s="58"/>
      <c r="AIM11" s="58"/>
      <c r="AIN11" s="58"/>
      <c r="AIO11" s="58"/>
      <c r="AIP11" s="58"/>
      <c r="AIQ11" s="58"/>
      <c r="AIR11" s="58"/>
      <c r="AIS11" s="58"/>
      <c r="AIT11" s="58"/>
      <c r="AIU11" s="58"/>
      <c r="AIV11" s="58"/>
      <c r="AIW11" s="58"/>
      <c r="AIX11" s="58"/>
      <c r="AIY11" s="58"/>
      <c r="AIZ11" s="58"/>
      <c r="AJA11" s="58"/>
      <c r="AJB11" s="58"/>
      <c r="AJC11" s="58"/>
      <c r="AJD11" s="58"/>
      <c r="AJE11" s="58"/>
      <c r="AJF11" s="58"/>
      <c r="AJG11" s="58"/>
      <c r="AJH11" s="58"/>
      <c r="AJI11" s="58"/>
      <c r="AJJ11" s="58"/>
      <c r="AJK11" s="58"/>
      <c r="AJL11" s="58"/>
      <c r="AJM11" s="58"/>
      <c r="AJN11" s="58"/>
      <c r="AJO11" s="58"/>
      <c r="AJP11" s="58"/>
      <c r="AJQ11" s="58"/>
      <c r="AJR11" s="58"/>
      <c r="AJS11" s="58"/>
      <c r="AJT11" s="58"/>
      <c r="AJU11" s="58"/>
      <c r="AJV11" s="58"/>
      <c r="AJW11" s="58"/>
      <c r="AJX11" s="58"/>
      <c r="AJY11" s="58"/>
      <c r="AJZ11" s="58"/>
      <c r="AKA11" s="58"/>
      <c r="AKB11" s="58"/>
      <c r="AKC11" s="58"/>
      <c r="AKD11" s="58"/>
      <c r="AKE11" s="58"/>
      <c r="AKF11" s="58"/>
      <c r="AKG11" s="58"/>
      <c r="AKH11" s="58"/>
      <c r="AKI11" s="58"/>
      <c r="AKJ11" s="58"/>
      <c r="AKK11" s="58"/>
      <c r="AKL11" s="58"/>
      <c r="AKM11" s="58"/>
      <c r="AKN11" s="58"/>
      <c r="AKO11" s="58"/>
      <c r="AKP11" s="58"/>
      <c r="AKQ11" s="58"/>
      <c r="AKR11" s="58"/>
      <c r="AKS11" s="58"/>
      <c r="AKT11" s="58"/>
      <c r="AKU11" s="58"/>
      <c r="AKV11" s="58"/>
      <c r="AKW11" s="58"/>
      <c r="AKX11" s="58"/>
      <c r="AKY11" s="58"/>
      <c r="AKZ11" s="58"/>
      <c r="ALA11" s="58"/>
      <c r="ALB11" s="58"/>
      <c r="ALC11" s="58"/>
    </row>
    <row r="12" s="16" customFormat="1" spans="1:991">
      <c r="A12" s="23" t="s">
        <v>94</v>
      </c>
      <c r="B12" s="4" t="s">
        <v>95</v>
      </c>
      <c r="C12" s="24">
        <v>80</v>
      </c>
      <c r="D12" s="24">
        <v>85</v>
      </c>
      <c r="E12" s="24">
        <v>77</v>
      </c>
      <c r="F12" s="24">
        <v>70</v>
      </c>
      <c r="G12" s="24">
        <v>86</v>
      </c>
      <c r="H12" s="24">
        <v>87</v>
      </c>
      <c r="I12" s="24">
        <v>81</v>
      </c>
      <c r="J12" s="24">
        <v>83</v>
      </c>
      <c r="K12" s="24">
        <v>85</v>
      </c>
      <c r="L12" s="24">
        <v>76</v>
      </c>
      <c r="M12" s="24">
        <v>78</v>
      </c>
      <c r="N12" s="24">
        <v>72</v>
      </c>
      <c r="O12" s="24">
        <v>81</v>
      </c>
      <c r="P12" s="24">
        <v>95.02</v>
      </c>
      <c r="Q12" s="24">
        <v>65.02</v>
      </c>
      <c r="R12" s="24">
        <v>79</v>
      </c>
      <c r="S12" s="32">
        <v>78</v>
      </c>
      <c r="T12" s="32">
        <v>89</v>
      </c>
      <c r="U12" s="32">
        <v>76</v>
      </c>
      <c r="V12" s="32">
        <v>76</v>
      </c>
      <c r="W12" s="32">
        <v>86</v>
      </c>
      <c r="X12" s="32">
        <v>85</v>
      </c>
      <c r="Y12" s="32">
        <v>81</v>
      </c>
      <c r="Z12" s="32">
        <v>84</v>
      </c>
      <c r="AA12" s="35">
        <v>78</v>
      </c>
      <c r="AB12" s="35">
        <v>94</v>
      </c>
      <c r="AC12" s="35">
        <v>74</v>
      </c>
      <c r="AD12" s="35">
        <v>62</v>
      </c>
      <c r="AE12" s="35">
        <v>77</v>
      </c>
      <c r="AF12" s="35">
        <v>75</v>
      </c>
      <c r="AG12" s="35">
        <v>81</v>
      </c>
      <c r="AH12" s="35">
        <v>75</v>
      </c>
      <c r="AI12" s="35">
        <v>85</v>
      </c>
      <c r="AJ12" s="37">
        <v>80</v>
      </c>
      <c r="AK12" s="37">
        <v>75</v>
      </c>
      <c r="AL12" s="38">
        <v>56</v>
      </c>
      <c r="AM12" s="35">
        <v>70</v>
      </c>
      <c r="AN12" s="35">
        <v>83</v>
      </c>
      <c r="AO12" s="35">
        <v>73</v>
      </c>
      <c r="AP12" s="37">
        <v>73</v>
      </c>
      <c r="AQ12" s="37">
        <v>88</v>
      </c>
      <c r="AR12" s="37">
        <v>81</v>
      </c>
      <c r="AS12" s="37">
        <v>74</v>
      </c>
      <c r="AT12" s="35">
        <v>81</v>
      </c>
      <c r="AU12" s="35">
        <v>82</v>
      </c>
      <c r="AV12" s="35">
        <v>79</v>
      </c>
      <c r="AW12" s="35">
        <v>86</v>
      </c>
      <c r="AX12" s="27">
        <v>81</v>
      </c>
      <c r="AY12" s="35">
        <v>85</v>
      </c>
      <c r="AZ12" s="42">
        <v>81</v>
      </c>
      <c r="BA12" s="42">
        <v>85</v>
      </c>
      <c r="BB12" s="42">
        <v>80</v>
      </c>
      <c r="BC12" s="42">
        <v>75</v>
      </c>
      <c r="BD12" s="42">
        <v>80</v>
      </c>
      <c r="BE12" s="42">
        <v>79</v>
      </c>
      <c r="BF12" s="27">
        <v>75</v>
      </c>
      <c r="BG12" s="27">
        <v>90</v>
      </c>
      <c r="BH12" s="27">
        <v>71</v>
      </c>
      <c r="BI12" s="27">
        <v>82</v>
      </c>
      <c r="BJ12" s="27">
        <v>84</v>
      </c>
      <c r="BK12" s="39">
        <f t="shared" si="0"/>
        <v>79.4173333333333</v>
      </c>
      <c r="BL12" s="39">
        <f t="shared" si="1"/>
        <v>47.6504</v>
      </c>
      <c r="BM12" s="48">
        <f t="shared" si="2"/>
        <v>13</v>
      </c>
      <c r="BN12" s="49">
        <v>60.5</v>
      </c>
      <c r="BO12" s="50">
        <f t="shared" si="3"/>
        <v>12.1</v>
      </c>
      <c r="BP12" s="52">
        <v>-1.25</v>
      </c>
      <c r="BQ12" s="39">
        <f t="shared" si="4"/>
        <v>-0.75</v>
      </c>
      <c r="BR12" s="52">
        <v>0.25</v>
      </c>
      <c r="BS12" s="51">
        <f t="shared" si="5"/>
        <v>0.05</v>
      </c>
      <c r="BT12" s="51">
        <f t="shared" si="6"/>
        <v>59.0504</v>
      </c>
      <c r="BU12" s="48">
        <f t="shared" si="7"/>
        <v>17</v>
      </c>
      <c r="BV12" s="55"/>
      <c r="BW12" s="56"/>
      <c r="BX12" s="56"/>
      <c r="AEL12" s="58"/>
      <c r="AEM12" s="58"/>
      <c r="AEN12" s="58"/>
      <c r="AEO12" s="58"/>
      <c r="AEP12" s="58"/>
      <c r="AEQ12" s="58"/>
      <c r="AER12" s="58"/>
      <c r="AES12" s="58"/>
      <c r="AET12" s="58"/>
      <c r="AEU12" s="58"/>
      <c r="AEV12" s="58"/>
      <c r="AEW12" s="58"/>
      <c r="AEX12" s="58"/>
      <c r="AEY12" s="58"/>
      <c r="AEZ12" s="58"/>
      <c r="AFA12" s="58"/>
      <c r="AFB12" s="58"/>
      <c r="AFC12" s="58"/>
      <c r="AFD12" s="58"/>
      <c r="AFE12" s="58"/>
      <c r="AFF12" s="58"/>
      <c r="AFG12" s="58"/>
      <c r="AFH12" s="58"/>
      <c r="AFI12" s="58"/>
      <c r="AFJ12" s="58"/>
      <c r="AFK12" s="58"/>
      <c r="AFL12" s="58"/>
      <c r="AFM12" s="58"/>
      <c r="AFN12" s="58"/>
      <c r="AFO12" s="58"/>
      <c r="AFP12" s="58"/>
      <c r="AFQ12" s="58"/>
      <c r="AFR12" s="58"/>
      <c r="AFS12" s="58"/>
      <c r="AFT12" s="58"/>
      <c r="AFU12" s="58"/>
      <c r="AFV12" s="58"/>
      <c r="AFW12" s="58"/>
      <c r="AFX12" s="58"/>
      <c r="AFY12" s="58"/>
      <c r="AFZ12" s="58"/>
      <c r="AGA12" s="58"/>
      <c r="AGB12" s="58"/>
      <c r="AGC12" s="58"/>
      <c r="AGD12" s="58"/>
      <c r="AGE12" s="58"/>
      <c r="AGF12" s="58"/>
      <c r="AGG12" s="58"/>
      <c r="AGH12" s="58"/>
      <c r="AGI12" s="58"/>
      <c r="AGJ12" s="58"/>
      <c r="AGK12" s="58"/>
      <c r="AGL12" s="58"/>
      <c r="AGM12" s="58"/>
      <c r="AGN12" s="58"/>
      <c r="AGO12" s="58"/>
      <c r="AGP12" s="58"/>
      <c r="AGQ12" s="58"/>
      <c r="AGR12" s="58"/>
      <c r="AGS12" s="58"/>
      <c r="AGT12" s="58"/>
      <c r="AGU12" s="58"/>
      <c r="AGV12" s="58"/>
      <c r="AGW12" s="58"/>
      <c r="AGX12" s="58"/>
      <c r="AGY12" s="58"/>
      <c r="AGZ12" s="58"/>
      <c r="AHA12" s="58"/>
      <c r="AHB12" s="58"/>
      <c r="AHC12" s="58"/>
      <c r="AHD12" s="58"/>
      <c r="AHE12" s="58"/>
      <c r="AHF12" s="58"/>
      <c r="AHG12" s="58"/>
      <c r="AHH12" s="58"/>
      <c r="AHI12" s="58"/>
      <c r="AHJ12" s="58"/>
      <c r="AHK12" s="58"/>
      <c r="AHL12" s="58"/>
      <c r="AHM12" s="58"/>
      <c r="AHN12" s="58"/>
      <c r="AHO12" s="58"/>
      <c r="AHP12" s="58"/>
      <c r="AHQ12" s="58"/>
      <c r="AHR12" s="58"/>
      <c r="AHS12" s="58"/>
      <c r="AHT12" s="58"/>
      <c r="AHU12" s="58"/>
      <c r="AHV12" s="58"/>
      <c r="AHW12" s="58"/>
      <c r="AHX12" s="58"/>
      <c r="AHY12" s="58"/>
      <c r="AHZ12" s="58"/>
      <c r="AIA12" s="58"/>
      <c r="AIB12" s="58"/>
      <c r="AIC12" s="58"/>
      <c r="AID12" s="58"/>
      <c r="AIE12" s="58"/>
      <c r="AIF12" s="58"/>
      <c r="AIG12" s="58"/>
      <c r="AIH12" s="58"/>
      <c r="AII12" s="58"/>
      <c r="AIJ12" s="58"/>
      <c r="AIK12" s="58"/>
      <c r="AIL12" s="58"/>
      <c r="AIM12" s="58"/>
      <c r="AIN12" s="58"/>
      <c r="AIO12" s="58"/>
      <c r="AIP12" s="58"/>
      <c r="AIQ12" s="58"/>
      <c r="AIR12" s="58"/>
      <c r="AIS12" s="58"/>
      <c r="AIT12" s="58"/>
      <c r="AIU12" s="58"/>
      <c r="AIV12" s="58"/>
      <c r="AIW12" s="58"/>
      <c r="AIX12" s="58"/>
      <c r="AIY12" s="58"/>
      <c r="AIZ12" s="58"/>
      <c r="AJA12" s="58"/>
      <c r="AJB12" s="58"/>
      <c r="AJC12" s="58"/>
      <c r="AJD12" s="58"/>
      <c r="AJE12" s="58"/>
      <c r="AJF12" s="58"/>
      <c r="AJG12" s="58"/>
      <c r="AJH12" s="58"/>
      <c r="AJI12" s="58"/>
      <c r="AJJ12" s="58"/>
      <c r="AJK12" s="58"/>
      <c r="AJL12" s="58"/>
      <c r="AJM12" s="58"/>
      <c r="AJN12" s="58"/>
      <c r="AJO12" s="58"/>
      <c r="AJP12" s="58"/>
      <c r="AJQ12" s="58"/>
      <c r="AJR12" s="58"/>
      <c r="AJS12" s="58"/>
      <c r="AJT12" s="58"/>
      <c r="AJU12" s="58"/>
      <c r="AJV12" s="58"/>
      <c r="AJW12" s="58"/>
      <c r="AJX12" s="58"/>
      <c r="AJY12" s="58"/>
      <c r="AJZ12" s="58"/>
      <c r="AKA12" s="58"/>
      <c r="AKB12" s="58"/>
      <c r="AKC12" s="58"/>
      <c r="AKD12" s="58"/>
      <c r="AKE12" s="58"/>
      <c r="AKF12" s="58"/>
      <c r="AKG12" s="58"/>
      <c r="AKH12" s="58"/>
      <c r="AKI12" s="58"/>
      <c r="AKJ12" s="58"/>
      <c r="AKK12" s="58"/>
      <c r="AKL12" s="58"/>
      <c r="AKM12" s="58"/>
      <c r="AKN12" s="58"/>
      <c r="AKO12" s="58"/>
      <c r="AKP12" s="58"/>
      <c r="AKQ12" s="58"/>
      <c r="AKR12" s="58"/>
      <c r="AKS12" s="58"/>
      <c r="AKT12" s="58"/>
      <c r="AKU12" s="58"/>
      <c r="AKV12" s="58"/>
      <c r="AKW12" s="58"/>
      <c r="AKX12" s="58"/>
      <c r="AKY12" s="58"/>
      <c r="AKZ12" s="58"/>
      <c r="ALA12" s="58"/>
      <c r="ALB12" s="58"/>
      <c r="ALC12" s="58"/>
    </row>
    <row r="13" s="17" customFormat="1" ht="14.4" customHeight="1" spans="1:992">
      <c r="A13" s="23" t="s">
        <v>96</v>
      </c>
      <c r="B13" s="4" t="s">
        <v>97</v>
      </c>
      <c r="C13" s="24">
        <v>92</v>
      </c>
      <c r="D13" s="24">
        <v>82</v>
      </c>
      <c r="E13" s="24">
        <v>86</v>
      </c>
      <c r="F13" s="24">
        <v>91</v>
      </c>
      <c r="G13" s="24">
        <v>96</v>
      </c>
      <c r="H13" s="24">
        <v>89</v>
      </c>
      <c r="I13" s="24">
        <v>81</v>
      </c>
      <c r="J13" s="24">
        <v>87</v>
      </c>
      <c r="K13" s="24">
        <v>96</v>
      </c>
      <c r="L13" s="24">
        <v>73</v>
      </c>
      <c r="M13" s="24">
        <v>91</v>
      </c>
      <c r="N13" s="24">
        <v>86</v>
      </c>
      <c r="O13" s="24">
        <v>87</v>
      </c>
      <c r="P13" s="24">
        <v>89</v>
      </c>
      <c r="Q13" s="24">
        <v>95.02</v>
      </c>
      <c r="R13" s="24">
        <v>82</v>
      </c>
      <c r="S13" s="32">
        <v>72</v>
      </c>
      <c r="T13" s="32">
        <v>91</v>
      </c>
      <c r="U13" s="32">
        <v>72</v>
      </c>
      <c r="V13" s="32">
        <v>85</v>
      </c>
      <c r="W13" s="32">
        <v>86</v>
      </c>
      <c r="X13" s="32">
        <v>81</v>
      </c>
      <c r="Y13" s="32">
        <v>89</v>
      </c>
      <c r="Z13" s="32">
        <v>73</v>
      </c>
      <c r="AA13" s="35">
        <v>79</v>
      </c>
      <c r="AB13" s="35">
        <v>97</v>
      </c>
      <c r="AC13" s="35">
        <v>81</v>
      </c>
      <c r="AD13" s="35">
        <v>60</v>
      </c>
      <c r="AE13" s="35">
        <v>89</v>
      </c>
      <c r="AF13" s="35">
        <v>85</v>
      </c>
      <c r="AG13" s="35">
        <v>70</v>
      </c>
      <c r="AH13" s="35">
        <v>85</v>
      </c>
      <c r="AI13" s="35">
        <v>85</v>
      </c>
      <c r="AJ13" s="37">
        <v>92</v>
      </c>
      <c r="AK13" s="37">
        <v>63</v>
      </c>
      <c r="AL13" s="37">
        <v>67</v>
      </c>
      <c r="AM13" s="35">
        <v>81</v>
      </c>
      <c r="AN13" s="35">
        <v>89</v>
      </c>
      <c r="AO13" s="35">
        <v>70</v>
      </c>
      <c r="AP13" s="37">
        <v>92</v>
      </c>
      <c r="AQ13" s="37">
        <v>81</v>
      </c>
      <c r="AR13" s="37">
        <v>86</v>
      </c>
      <c r="AS13" s="37">
        <v>76</v>
      </c>
      <c r="AT13" s="35">
        <v>78</v>
      </c>
      <c r="AU13" s="35">
        <v>78</v>
      </c>
      <c r="AV13" s="35">
        <v>69</v>
      </c>
      <c r="AW13" s="35">
        <v>94</v>
      </c>
      <c r="AX13" s="27">
        <v>95</v>
      </c>
      <c r="AY13" s="35">
        <v>95</v>
      </c>
      <c r="AZ13" s="42">
        <v>85</v>
      </c>
      <c r="BA13" s="42">
        <v>84</v>
      </c>
      <c r="BB13" s="42">
        <v>82</v>
      </c>
      <c r="BC13" s="42">
        <v>86</v>
      </c>
      <c r="BD13" s="42">
        <v>78</v>
      </c>
      <c r="BE13" s="42">
        <v>87</v>
      </c>
      <c r="BF13" s="27">
        <v>83</v>
      </c>
      <c r="BG13" s="27">
        <v>71</v>
      </c>
      <c r="BH13" s="27">
        <v>85</v>
      </c>
      <c r="BI13" s="27">
        <v>84</v>
      </c>
      <c r="BJ13" s="27">
        <v>78</v>
      </c>
      <c r="BK13" s="39">
        <f t="shared" si="0"/>
        <v>83.2003333333333</v>
      </c>
      <c r="BL13" s="39">
        <f t="shared" si="1"/>
        <v>49.9202</v>
      </c>
      <c r="BM13" s="48">
        <f t="shared" si="2"/>
        <v>4</v>
      </c>
      <c r="BN13" s="49">
        <v>65.625</v>
      </c>
      <c r="BO13" s="50">
        <f t="shared" si="3"/>
        <v>13.125</v>
      </c>
      <c r="BP13" s="52">
        <v>0</v>
      </c>
      <c r="BQ13" s="39">
        <f t="shared" si="4"/>
        <v>0</v>
      </c>
      <c r="BR13" s="52">
        <v>4.875</v>
      </c>
      <c r="BS13" s="51">
        <f t="shared" si="5"/>
        <v>0.975</v>
      </c>
      <c r="BT13" s="51">
        <f t="shared" si="6"/>
        <v>64.0202</v>
      </c>
      <c r="BU13" s="48">
        <f t="shared" si="7"/>
        <v>8</v>
      </c>
      <c r="BV13" s="55"/>
      <c r="BW13" s="56"/>
      <c r="BX13" s="56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57"/>
      <c r="CY13" s="57"/>
      <c r="CZ13" s="57"/>
      <c r="DA13" s="57"/>
      <c r="DB13" s="57"/>
      <c r="DC13" s="57"/>
      <c r="DD13" s="57"/>
      <c r="DE13" s="57"/>
      <c r="DF13" s="57"/>
      <c r="DG13" s="57"/>
      <c r="DH13" s="57"/>
      <c r="DI13" s="57"/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57"/>
      <c r="EG13" s="57"/>
      <c r="EH13" s="57"/>
      <c r="EI13" s="57"/>
      <c r="EJ13" s="57"/>
      <c r="EK13" s="57"/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57"/>
      <c r="FI13" s="57"/>
      <c r="FJ13" s="57"/>
      <c r="FK13" s="57"/>
      <c r="FL13" s="57"/>
      <c r="FM13" s="57"/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57"/>
      <c r="GK13" s="57"/>
      <c r="GL13" s="57"/>
      <c r="GM13" s="57"/>
      <c r="GN13" s="57"/>
      <c r="GO13" s="57"/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57"/>
      <c r="HM13" s="57"/>
      <c r="HN13" s="57"/>
      <c r="HO13" s="57"/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L13" s="57"/>
      <c r="IM13" s="57"/>
      <c r="IN13" s="57"/>
      <c r="IO13" s="57"/>
      <c r="IP13" s="57"/>
      <c r="IQ13" s="57"/>
      <c r="IR13" s="57"/>
      <c r="IS13" s="57"/>
      <c r="IT13" s="57"/>
      <c r="IU13" s="57"/>
      <c r="IV13" s="57"/>
      <c r="IW13" s="57"/>
      <c r="IX13" s="57"/>
      <c r="IY13" s="57"/>
      <c r="IZ13" s="57"/>
      <c r="JA13" s="57"/>
      <c r="JB13" s="57"/>
      <c r="JC13" s="57"/>
      <c r="JD13" s="57"/>
      <c r="JE13" s="57"/>
      <c r="JF13" s="57"/>
      <c r="JG13" s="57"/>
      <c r="JH13" s="57"/>
      <c r="JI13" s="57"/>
      <c r="JJ13" s="57"/>
      <c r="JK13" s="57"/>
      <c r="JL13" s="57"/>
      <c r="JM13" s="57"/>
      <c r="JN13" s="57"/>
      <c r="JO13" s="57"/>
      <c r="JP13" s="57"/>
      <c r="JQ13" s="57"/>
      <c r="JR13" s="57"/>
      <c r="JS13" s="57"/>
      <c r="JT13" s="57"/>
      <c r="JU13" s="57"/>
      <c r="JV13" s="57"/>
      <c r="JW13" s="57"/>
      <c r="JX13" s="57"/>
      <c r="JY13" s="57"/>
      <c r="JZ13" s="57"/>
      <c r="KA13" s="57"/>
      <c r="KB13" s="57"/>
      <c r="KC13" s="57"/>
      <c r="KD13" s="57"/>
      <c r="KE13" s="57"/>
      <c r="KF13" s="57"/>
      <c r="KG13" s="57"/>
      <c r="KH13" s="57"/>
      <c r="KI13" s="57"/>
      <c r="KJ13" s="57"/>
      <c r="KK13" s="57"/>
      <c r="KL13" s="57"/>
      <c r="KM13" s="57"/>
      <c r="KN13" s="57"/>
      <c r="KO13" s="57"/>
      <c r="KP13" s="57"/>
      <c r="KQ13" s="57"/>
      <c r="KR13" s="57"/>
      <c r="KS13" s="57"/>
      <c r="KT13" s="57"/>
      <c r="KU13" s="57"/>
      <c r="KV13" s="57"/>
      <c r="KW13" s="57"/>
      <c r="KX13" s="57"/>
      <c r="KY13" s="57"/>
      <c r="KZ13" s="57"/>
      <c r="LA13" s="57"/>
      <c r="LB13" s="57"/>
      <c r="LC13" s="57"/>
      <c r="LD13" s="57"/>
      <c r="LE13" s="57"/>
      <c r="LF13" s="57"/>
      <c r="LG13" s="57"/>
      <c r="LH13" s="57"/>
      <c r="LI13" s="57"/>
      <c r="LJ13" s="57"/>
      <c r="LK13" s="57"/>
      <c r="LL13" s="57"/>
      <c r="LM13" s="57"/>
      <c r="LN13" s="57"/>
      <c r="LO13" s="57"/>
      <c r="LP13" s="57"/>
      <c r="LQ13" s="57"/>
      <c r="LR13" s="57"/>
      <c r="LS13" s="57"/>
      <c r="LT13" s="57"/>
      <c r="LU13" s="57"/>
      <c r="LV13" s="57"/>
      <c r="LW13" s="57"/>
      <c r="LX13" s="57"/>
      <c r="LY13" s="57"/>
      <c r="LZ13" s="57"/>
      <c r="MA13" s="57"/>
      <c r="MB13" s="57"/>
      <c r="MC13" s="57"/>
      <c r="MD13" s="57"/>
      <c r="ME13" s="57"/>
      <c r="MF13" s="57"/>
      <c r="MG13" s="57"/>
      <c r="MH13" s="57"/>
      <c r="MI13" s="57"/>
      <c r="MJ13" s="57"/>
      <c r="MK13" s="57"/>
      <c r="ML13" s="57"/>
      <c r="MM13" s="57"/>
      <c r="MN13" s="57"/>
      <c r="MO13" s="57"/>
      <c r="MP13" s="57"/>
      <c r="MQ13" s="57"/>
      <c r="MR13" s="57"/>
      <c r="MS13" s="57"/>
      <c r="MT13" s="57"/>
      <c r="MU13" s="57"/>
      <c r="MV13" s="57"/>
      <c r="MW13" s="57"/>
      <c r="MX13" s="57"/>
      <c r="MY13" s="57"/>
      <c r="MZ13" s="57"/>
      <c r="NA13" s="57"/>
      <c r="NB13" s="57"/>
      <c r="NC13" s="57"/>
      <c r="ND13" s="57"/>
      <c r="NE13" s="57"/>
      <c r="NF13" s="57"/>
      <c r="NG13" s="57"/>
      <c r="NH13" s="57"/>
      <c r="NI13" s="57"/>
      <c r="NJ13" s="57"/>
      <c r="NK13" s="57"/>
      <c r="NL13" s="57"/>
      <c r="NM13" s="57"/>
      <c r="NN13" s="57"/>
      <c r="NO13" s="57"/>
      <c r="NP13" s="57"/>
      <c r="NQ13" s="57"/>
      <c r="NR13" s="57"/>
      <c r="NS13" s="57"/>
      <c r="NT13" s="57"/>
      <c r="NU13" s="57"/>
      <c r="NV13" s="57"/>
      <c r="NW13" s="57"/>
      <c r="NX13" s="57"/>
      <c r="NY13" s="57"/>
      <c r="NZ13" s="57"/>
      <c r="OA13" s="57"/>
      <c r="OB13" s="57"/>
      <c r="OC13" s="57"/>
      <c r="OD13" s="57"/>
      <c r="OE13" s="57"/>
      <c r="OF13" s="57"/>
      <c r="OG13" s="57"/>
      <c r="OH13" s="57"/>
      <c r="OI13" s="57"/>
      <c r="OJ13" s="57"/>
      <c r="OK13" s="57"/>
      <c r="OL13" s="57"/>
      <c r="OM13" s="57"/>
      <c r="ON13" s="57"/>
      <c r="OO13" s="57"/>
      <c r="OP13" s="57"/>
      <c r="OQ13" s="57"/>
      <c r="OR13" s="57"/>
      <c r="OS13" s="57"/>
      <c r="OT13" s="57"/>
      <c r="OU13" s="57"/>
      <c r="OV13" s="57"/>
      <c r="OW13" s="57"/>
      <c r="OX13" s="57"/>
      <c r="OY13" s="57"/>
      <c r="OZ13" s="57"/>
      <c r="PA13" s="57"/>
      <c r="PB13" s="57"/>
      <c r="PC13" s="57"/>
      <c r="PD13" s="57"/>
      <c r="PE13" s="57"/>
      <c r="PF13" s="57"/>
      <c r="PG13" s="57"/>
      <c r="PH13" s="57"/>
      <c r="PI13" s="57"/>
      <c r="PJ13" s="57"/>
      <c r="PK13" s="57"/>
      <c r="PL13" s="57"/>
      <c r="PM13" s="57"/>
      <c r="PN13" s="57"/>
      <c r="PO13" s="57"/>
      <c r="PP13" s="57"/>
      <c r="PQ13" s="57"/>
      <c r="PR13" s="57"/>
      <c r="PS13" s="57"/>
      <c r="PT13" s="57"/>
      <c r="PU13" s="57"/>
      <c r="PV13" s="57"/>
      <c r="PW13" s="57"/>
      <c r="PX13" s="57"/>
      <c r="PY13" s="57"/>
      <c r="PZ13" s="57"/>
      <c r="QA13" s="57"/>
      <c r="QB13" s="57"/>
      <c r="QC13" s="57"/>
      <c r="QD13" s="57"/>
      <c r="QE13" s="57"/>
      <c r="QF13" s="57"/>
      <c r="QG13" s="57"/>
      <c r="QH13" s="57"/>
      <c r="QI13" s="57"/>
      <c r="QJ13" s="57"/>
      <c r="QK13" s="57"/>
      <c r="QL13" s="57"/>
      <c r="QM13" s="57"/>
      <c r="QN13" s="57"/>
      <c r="QO13" s="57"/>
      <c r="QP13" s="57"/>
      <c r="QQ13" s="57"/>
      <c r="QR13" s="57"/>
      <c r="QS13" s="57"/>
      <c r="QT13" s="57"/>
      <c r="QU13" s="57"/>
      <c r="QV13" s="57"/>
      <c r="QW13" s="57"/>
      <c r="QX13" s="57"/>
      <c r="QY13" s="57"/>
      <c r="QZ13" s="57"/>
      <c r="RA13" s="57"/>
      <c r="RB13" s="57"/>
      <c r="RC13" s="57"/>
      <c r="RD13" s="57"/>
      <c r="RE13" s="57"/>
      <c r="RF13" s="57"/>
      <c r="RG13" s="57"/>
      <c r="RH13" s="57"/>
      <c r="RI13" s="57"/>
      <c r="RJ13" s="57"/>
      <c r="RK13" s="57"/>
      <c r="RL13" s="57"/>
      <c r="RM13" s="57"/>
      <c r="RN13" s="57"/>
      <c r="RO13" s="57"/>
      <c r="RP13" s="57"/>
      <c r="RQ13" s="57"/>
      <c r="RR13" s="57"/>
      <c r="RS13" s="57"/>
      <c r="RT13" s="57"/>
      <c r="RU13" s="57"/>
      <c r="RV13" s="57"/>
      <c r="RW13" s="57"/>
      <c r="RX13" s="57"/>
      <c r="RY13" s="57"/>
      <c r="RZ13" s="57"/>
      <c r="SA13" s="57"/>
      <c r="SB13" s="57"/>
      <c r="SC13" s="57"/>
      <c r="SD13" s="57"/>
      <c r="SE13" s="57"/>
      <c r="SF13" s="57"/>
      <c r="SG13" s="57"/>
      <c r="SH13" s="57"/>
      <c r="SI13" s="57"/>
      <c r="SJ13" s="57"/>
      <c r="SK13" s="57"/>
      <c r="SL13" s="57"/>
      <c r="SM13" s="57"/>
      <c r="SN13" s="57"/>
      <c r="SO13" s="57"/>
      <c r="SP13" s="57"/>
      <c r="SQ13" s="57"/>
      <c r="SR13" s="57"/>
      <c r="SS13" s="57"/>
      <c r="ST13" s="57"/>
      <c r="SU13" s="57"/>
      <c r="SV13" s="57"/>
      <c r="SW13" s="57"/>
      <c r="SX13" s="57"/>
      <c r="SY13" s="57"/>
      <c r="SZ13" s="57"/>
      <c r="TA13" s="57"/>
      <c r="TB13" s="57"/>
      <c r="TC13" s="57"/>
      <c r="TD13" s="57"/>
      <c r="TE13" s="57"/>
      <c r="TF13" s="57"/>
      <c r="TG13" s="57"/>
      <c r="TH13" s="57"/>
      <c r="TI13" s="57"/>
      <c r="TJ13" s="57"/>
      <c r="TK13" s="57"/>
      <c r="TL13" s="57"/>
      <c r="TM13" s="57"/>
      <c r="TN13" s="57"/>
      <c r="TO13" s="57"/>
      <c r="TP13" s="57"/>
      <c r="TQ13" s="57"/>
      <c r="TR13" s="57"/>
      <c r="TS13" s="57"/>
      <c r="TT13" s="57"/>
      <c r="TU13" s="57"/>
      <c r="TV13" s="57"/>
      <c r="TW13" s="57"/>
      <c r="TX13" s="57"/>
      <c r="TY13" s="57"/>
      <c r="TZ13" s="57"/>
      <c r="UA13" s="57"/>
      <c r="UB13" s="57"/>
      <c r="UC13" s="57"/>
      <c r="UD13" s="57"/>
      <c r="UE13" s="57"/>
      <c r="UF13" s="57"/>
      <c r="UG13" s="57"/>
      <c r="UH13" s="57"/>
      <c r="UI13" s="57"/>
      <c r="UJ13" s="57"/>
      <c r="UK13" s="57"/>
      <c r="UL13" s="57"/>
      <c r="UM13" s="57"/>
      <c r="UN13" s="57"/>
      <c r="UO13" s="57"/>
      <c r="UP13" s="57"/>
      <c r="UQ13" s="57"/>
      <c r="UR13" s="57"/>
      <c r="US13" s="57"/>
      <c r="UT13" s="57"/>
      <c r="UU13" s="57"/>
      <c r="UV13" s="57"/>
      <c r="UW13" s="57"/>
      <c r="UX13" s="57"/>
      <c r="UY13" s="57"/>
      <c r="UZ13" s="57"/>
      <c r="VA13" s="57"/>
      <c r="VB13" s="57"/>
      <c r="VC13" s="57"/>
      <c r="VD13" s="57"/>
      <c r="VE13" s="57"/>
      <c r="VF13" s="57"/>
      <c r="VG13" s="57"/>
      <c r="VH13" s="57"/>
      <c r="VI13" s="57"/>
      <c r="VJ13" s="57"/>
      <c r="VK13" s="57"/>
      <c r="VL13" s="57"/>
      <c r="VM13" s="57"/>
      <c r="VN13" s="57"/>
      <c r="VO13" s="57"/>
      <c r="VP13" s="57"/>
      <c r="VQ13" s="57"/>
      <c r="VR13" s="57"/>
      <c r="VS13" s="57"/>
      <c r="VT13" s="57"/>
      <c r="VU13" s="57"/>
      <c r="VV13" s="57"/>
      <c r="VW13" s="57"/>
      <c r="VX13" s="57"/>
      <c r="VY13" s="57"/>
      <c r="VZ13" s="57"/>
      <c r="WA13" s="57"/>
      <c r="WB13" s="57"/>
      <c r="WC13" s="57"/>
      <c r="WD13" s="57"/>
      <c r="WE13" s="57"/>
      <c r="WF13" s="57"/>
      <c r="WG13" s="57"/>
      <c r="WH13" s="57"/>
      <c r="WI13" s="57"/>
      <c r="WJ13" s="57"/>
      <c r="WK13" s="57"/>
      <c r="WL13" s="57"/>
      <c r="WM13" s="57"/>
      <c r="WN13" s="57"/>
      <c r="WO13" s="57"/>
      <c r="WP13" s="57"/>
      <c r="WQ13" s="57"/>
      <c r="WR13" s="57"/>
      <c r="WS13" s="57"/>
      <c r="WT13" s="57"/>
      <c r="WU13" s="57"/>
      <c r="WV13" s="57"/>
      <c r="WW13" s="57"/>
      <c r="WX13" s="57"/>
      <c r="WY13" s="57"/>
      <c r="WZ13" s="57"/>
      <c r="XA13" s="57"/>
      <c r="XB13" s="57"/>
      <c r="XC13" s="57"/>
      <c r="XD13" s="57"/>
      <c r="XE13" s="57"/>
      <c r="XF13" s="57"/>
      <c r="XG13" s="57"/>
      <c r="XH13" s="57"/>
      <c r="XI13" s="57"/>
      <c r="XJ13" s="57"/>
      <c r="XK13" s="57"/>
      <c r="XL13" s="57"/>
      <c r="XM13" s="57"/>
      <c r="XN13" s="57"/>
      <c r="XO13" s="57"/>
      <c r="XP13" s="57"/>
      <c r="XQ13" s="57"/>
      <c r="XR13" s="57"/>
      <c r="XS13" s="57"/>
      <c r="XT13" s="57"/>
      <c r="XU13" s="57"/>
      <c r="XV13" s="57"/>
      <c r="XW13" s="57"/>
      <c r="XX13" s="57"/>
      <c r="XY13" s="57"/>
      <c r="XZ13" s="57"/>
      <c r="YA13" s="57"/>
      <c r="YB13" s="57"/>
      <c r="YC13" s="57"/>
      <c r="YD13" s="57"/>
      <c r="YE13" s="57"/>
      <c r="YF13" s="57"/>
      <c r="YG13" s="57"/>
      <c r="YH13" s="57"/>
      <c r="YI13" s="57"/>
      <c r="YJ13" s="57"/>
      <c r="YK13" s="57"/>
      <c r="YL13" s="57"/>
      <c r="YM13" s="57"/>
      <c r="YN13" s="57"/>
      <c r="YO13" s="57"/>
      <c r="YP13" s="57"/>
      <c r="YQ13" s="57"/>
      <c r="YR13" s="57"/>
      <c r="YS13" s="57"/>
      <c r="YT13" s="57"/>
      <c r="YU13" s="57"/>
      <c r="YV13" s="57"/>
      <c r="YW13" s="57"/>
      <c r="YX13" s="57"/>
      <c r="YY13" s="57"/>
      <c r="YZ13" s="57"/>
      <c r="ZA13" s="57"/>
      <c r="ZB13" s="57"/>
      <c r="ZC13" s="57"/>
      <c r="ZD13" s="57"/>
      <c r="ZE13" s="57"/>
      <c r="ZF13" s="57"/>
      <c r="ZG13" s="57"/>
      <c r="ZH13" s="57"/>
      <c r="ZI13" s="57"/>
      <c r="ZJ13" s="57"/>
      <c r="ZK13" s="57"/>
      <c r="ZL13" s="57"/>
      <c r="ZM13" s="57"/>
      <c r="ZN13" s="57"/>
      <c r="ZO13" s="57"/>
      <c r="ZP13" s="57"/>
      <c r="ZQ13" s="57"/>
      <c r="ZR13" s="57"/>
      <c r="ZS13" s="57"/>
      <c r="ZT13" s="57"/>
      <c r="ZU13" s="57"/>
      <c r="ZV13" s="57"/>
      <c r="ZW13" s="57"/>
      <c r="ZX13" s="57"/>
      <c r="ZY13" s="57"/>
      <c r="ZZ13" s="57"/>
      <c r="AAA13" s="57"/>
      <c r="AAB13" s="57"/>
      <c r="AAC13" s="57"/>
      <c r="AAD13" s="57"/>
      <c r="AAE13" s="57"/>
      <c r="AAF13" s="57"/>
      <c r="AAG13" s="57"/>
      <c r="AAH13" s="57"/>
      <c r="AAI13" s="57"/>
      <c r="AAJ13" s="57"/>
      <c r="AAK13" s="57"/>
      <c r="AAL13" s="57"/>
      <c r="AAM13" s="57"/>
      <c r="AAN13" s="57"/>
      <c r="AAO13" s="57"/>
      <c r="AAP13" s="57"/>
      <c r="AAQ13" s="57"/>
      <c r="AAR13" s="57"/>
      <c r="AAS13" s="57"/>
      <c r="AAT13" s="57"/>
      <c r="AAU13" s="57"/>
      <c r="AAV13" s="57"/>
      <c r="AAW13" s="57"/>
      <c r="AAX13" s="57"/>
      <c r="AAY13" s="57"/>
      <c r="AAZ13" s="57"/>
      <c r="ABA13" s="57"/>
      <c r="ABB13" s="57"/>
      <c r="ABC13" s="57"/>
      <c r="ABD13" s="57"/>
      <c r="ABE13" s="57"/>
      <c r="ABF13" s="57"/>
      <c r="ABG13" s="57"/>
      <c r="ABH13" s="57"/>
      <c r="ABI13" s="57"/>
      <c r="ABJ13" s="57"/>
      <c r="ABK13" s="57"/>
      <c r="ABL13" s="57"/>
      <c r="ABM13" s="57"/>
      <c r="ABN13" s="57"/>
      <c r="ABO13" s="57"/>
      <c r="ABP13" s="57"/>
      <c r="ABQ13" s="57"/>
      <c r="ABR13" s="57"/>
      <c r="ABS13" s="57"/>
      <c r="ABT13" s="57"/>
      <c r="ABU13" s="57"/>
      <c r="ABV13" s="57"/>
      <c r="ABW13" s="57"/>
      <c r="ABX13" s="57"/>
      <c r="ABY13" s="57"/>
      <c r="ABZ13" s="57"/>
      <c r="ACA13" s="57"/>
      <c r="ACB13" s="57"/>
      <c r="ACC13" s="57"/>
      <c r="ACD13" s="57"/>
      <c r="ACE13" s="57"/>
      <c r="ACF13" s="57"/>
      <c r="ACG13" s="57"/>
      <c r="ACH13" s="57"/>
      <c r="ACI13" s="57"/>
      <c r="ACJ13" s="57"/>
      <c r="ACK13" s="57"/>
      <c r="ACL13" s="57"/>
      <c r="ACM13" s="57"/>
      <c r="ACN13" s="57"/>
      <c r="ACO13" s="57"/>
      <c r="ACP13" s="57"/>
      <c r="ACQ13" s="57"/>
      <c r="ACR13" s="57"/>
      <c r="ACS13" s="57"/>
      <c r="ACT13" s="57"/>
      <c r="ACU13" s="57"/>
      <c r="ACV13" s="57"/>
      <c r="ACW13" s="57"/>
      <c r="ACX13" s="57"/>
      <c r="ACY13" s="57"/>
      <c r="ACZ13" s="57"/>
      <c r="ADA13" s="57"/>
      <c r="ADB13" s="57"/>
      <c r="ADC13" s="57"/>
      <c r="ADD13" s="57"/>
      <c r="ADE13" s="57"/>
      <c r="ADF13" s="57"/>
      <c r="ADG13" s="57"/>
      <c r="ADH13" s="57"/>
      <c r="ADI13" s="57"/>
      <c r="ADJ13" s="57"/>
      <c r="ADK13" s="57"/>
      <c r="ADL13" s="57"/>
      <c r="ADM13" s="57"/>
      <c r="ADN13" s="57"/>
      <c r="ADO13" s="57"/>
      <c r="ADP13" s="57"/>
      <c r="ADQ13" s="57"/>
      <c r="ADR13" s="57"/>
      <c r="ADS13" s="57"/>
      <c r="ADT13" s="57"/>
      <c r="ADU13" s="57"/>
      <c r="ADV13" s="57"/>
      <c r="ADW13" s="57"/>
      <c r="ADX13" s="57"/>
      <c r="ADY13" s="57"/>
      <c r="ADZ13" s="57"/>
      <c r="AEA13" s="57"/>
      <c r="AEB13" s="57"/>
      <c r="AEC13" s="57"/>
      <c r="AED13" s="57"/>
      <c r="AEE13" s="57"/>
      <c r="AEF13" s="57"/>
      <c r="AEG13" s="57"/>
      <c r="AEH13" s="57"/>
      <c r="AEI13" s="57"/>
      <c r="AEJ13" s="57"/>
      <c r="AEK13" s="57"/>
      <c r="AEL13" s="57"/>
      <c r="AEM13" s="57"/>
      <c r="AEN13" s="57"/>
      <c r="AEO13" s="57"/>
      <c r="AEP13" s="57"/>
      <c r="AEQ13" s="57"/>
      <c r="AER13" s="57"/>
      <c r="AES13" s="57"/>
      <c r="AET13" s="57"/>
      <c r="AEU13" s="57"/>
      <c r="AEV13" s="57"/>
      <c r="AEW13" s="57"/>
      <c r="AEX13" s="57"/>
      <c r="AEY13" s="57"/>
      <c r="AEZ13" s="57"/>
      <c r="AFA13" s="57"/>
      <c r="AFB13" s="57"/>
      <c r="AFC13" s="57"/>
      <c r="AFD13" s="57"/>
      <c r="AFE13" s="57"/>
      <c r="AFF13" s="57"/>
      <c r="AFG13" s="57"/>
      <c r="AFH13" s="57"/>
      <c r="AFI13" s="57"/>
      <c r="AFJ13" s="57"/>
      <c r="AFK13" s="57"/>
      <c r="AFL13" s="57"/>
      <c r="AFM13" s="57"/>
      <c r="AFN13" s="57"/>
      <c r="AFO13" s="57"/>
      <c r="AFP13" s="57"/>
      <c r="AFQ13" s="57"/>
      <c r="AFR13" s="57"/>
      <c r="AFS13" s="57"/>
      <c r="AFT13" s="57"/>
      <c r="AFU13" s="57"/>
      <c r="AFV13" s="57"/>
      <c r="AFW13" s="57"/>
      <c r="AFX13" s="57"/>
      <c r="AFY13" s="57"/>
      <c r="AFZ13" s="57"/>
      <c r="AGA13" s="57"/>
      <c r="AGB13" s="57"/>
      <c r="AGC13" s="57"/>
      <c r="AGD13" s="57"/>
      <c r="AGE13" s="57"/>
      <c r="AGF13" s="57"/>
      <c r="AGG13" s="57"/>
      <c r="AGH13" s="57"/>
      <c r="AGI13" s="57"/>
      <c r="AGJ13" s="57"/>
      <c r="AGK13" s="57"/>
      <c r="AGL13" s="57"/>
      <c r="AGM13" s="57"/>
      <c r="AGN13" s="57"/>
      <c r="AGO13" s="57"/>
      <c r="AGP13" s="57"/>
      <c r="AGQ13" s="57"/>
      <c r="AGR13" s="57"/>
      <c r="AGS13" s="57"/>
      <c r="AGT13" s="57"/>
      <c r="AGU13" s="57"/>
      <c r="AGV13" s="57"/>
      <c r="AGW13" s="57"/>
      <c r="AGX13" s="57"/>
      <c r="AGY13" s="57"/>
      <c r="AGZ13" s="57"/>
      <c r="AHA13" s="57"/>
      <c r="AHB13" s="57"/>
      <c r="AHC13" s="57"/>
      <c r="AHD13" s="57"/>
      <c r="AHE13" s="57"/>
      <c r="AHF13" s="57"/>
      <c r="AHG13" s="57"/>
      <c r="AHH13" s="57"/>
      <c r="AHI13" s="57"/>
      <c r="AHJ13" s="57"/>
      <c r="AHK13" s="57"/>
      <c r="AHL13" s="57"/>
      <c r="AHM13" s="57"/>
      <c r="AHN13" s="57"/>
      <c r="AHO13" s="57"/>
      <c r="AHP13" s="57"/>
      <c r="AHQ13" s="57"/>
      <c r="AHR13" s="57"/>
      <c r="AHS13" s="57"/>
      <c r="AHT13" s="57"/>
      <c r="AHU13" s="57"/>
      <c r="AHV13" s="57"/>
      <c r="AHW13" s="57"/>
      <c r="AHX13" s="57"/>
      <c r="AHY13" s="57"/>
      <c r="AHZ13" s="57"/>
      <c r="AIA13" s="57"/>
      <c r="AIB13" s="57"/>
      <c r="AIC13" s="57"/>
      <c r="AID13" s="57"/>
      <c r="AIE13" s="57"/>
      <c r="AIF13" s="57"/>
      <c r="AIG13" s="57"/>
      <c r="AIH13" s="57"/>
      <c r="AII13" s="57"/>
      <c r="AIJ13" s="57"/>
      <c r="AIK13" s="57"/>
      <c r="AIL13" s="57"/>
      <c r="AIM13" s="57"/>
      <c r="AIN13" s="57"/>
      <c r="AIO13" s="57"/>
      <c r="AIP13" s="57"/>
      <c r="AIQ13" s="57"/>
      <c r="AIR13" s="57"/>
      <c r="AIS13" s="57"/>
      <c r="AIT13" s="57"/>
      <c r="AIU13" s="57"/>
      <c r="AIV13" s="57"/>
      <c r="AIW13" s="57"/>
      <c r="AIX13" s="57"/>
      <c r="AIY13" s="57"/>
      <c r="AIZ13" s="57"/>
      <c r="AJA13" s="57"/>
      <c r="AJB13" s="57"/>
      <c r="AJC13" s="57"/>
      <c r="AJD13" s="57"/>
      <c r="AJE13" s="57"/>
      <c r="AJF13" s="57"/>
      <c r="AJG13" s="57"/>
      <c r="AJH13" s="57"/>
      <c r="AJI13" s="57"/>
      <c r="AJJ13" s="57"/>
      <c r="AJK13" s="57"/>
      <c r="AJL13" s="57"/>
      <c r="AJM13" s="57"/>
      <c r="AJN13" s="57"/>
      <c r="AJO13" s="57"/>
      <c r="AJP13" s="57"/>
      <c r="AJQ13" s="57"/>
      <c r="AJR13" s="57"/>
      <c r="AJS13" s="57"/>
      <c r="AJT13" s="57"/>
      <c r="AJU13" s="57"/>
      <c r="AJV13" s="57"/>
      <c r="AJW13" s="57"/>
      <c r="AJX13" s="57"/>
      <c r="AJY13" s="57"/>
      <c r="AJZ13" s="57"/>
      <c r="AKA13" s="57"/>
      <c r="AKB13" s="57"/>
      <c r="AKC13" s="57"/>
      <c r="AKD13" s="57"/>
      <c r="AKE13" s="57"/>
      <c r="AKF13" s="57"/>
      <c r="AKG13" s="57"/>
      <c r="AKH13" s="57"/>
      <c r="AKI13" s="57"/>
      <c r="AKJ13" s="57"/>
      <c r="AKK13" s="57"/>
      <c r="AKL13" s="57"/>
      <c r="AKM13" s="57"/>
      <c r="AKN13" s="57"/>
      <c r="AKO13" s="57"/>
      <c r="AKP13" s="57"/>
      <c r="AKQ13" s="57"/>
      <c r="AKR13" s="57"/>
      <c r="AKS13" s="57"/>
      <c r="AKT13" s="57"/>
      <c r="AKU13" s="57"/>
      <c r="AKV13" s="57"/>
      <c r="AKW13" s="57"/>
      <c r="AKX13" s="57"/>
      <c r="AKY13" s="57"/>
      <c r="AKZ13" s="57"/>
      <c r="ALA13" s="57"/>
      <c r="ALB13" s="57"/>
      <c r="ALC13" s="57"/>
      <c r="ALD13" s="59"/>
    </row>
    <row r="14" s="16" customFormat="1" spans="1:991">
      <c r="A14" s="23" t="s">
        <v>98</v>
      </c>
      <c r="B14" s="4" t="s">
        <v>99</v>
      </c>
      <c r="C14" s="24">
        <v>80</v>
      </c>
      <c r="D14" s="24">
        <v>60</v>
      </c>
      <c r="E14" s="24">
        <v>83</v>
      </c>
      <c r="F14" s="24">
        <v>88</v>
      </c>
      <c r="G14" s="24">
        <v>93</v>
      </c>
      <c r="H14" s="24">
        <v>85</v>
      </c>
      <c r="I14" s="24">
        <v>85</v>
      </c>
      <c r="J14" s="24">
        <v>92</v>
      </c>
      <c r="K14" s="24">
        <v>86</v>
      </c>
      <c r="L14" s="24">
        <v>80</v>
      </c>
      <c r="M14" s="24">
        <v>86</v>
      </c>
      <c r="N14" s="24">
        <v>77</v>
      </c>
      <c r="O14" s="24">
        <v>85</v>
      </c>
      <c r="P14" s="24">
        <v>93</v>
      </c>
      <c r="Q14" s="24">
        <v>65.02</v>
      </c>
      <c r="R14" s="24">
        <v>75</v>
      </c>
      <c r="S14" s="32">
        <v>66</v>
      </c>
      <c r="T14" s="32">
        <v>95</v>
      </c>
      <c r="U14" s="32">
        <v>80</v>
      </c>
      <c r="V14" s="32">
        <v>81</v>
      </c>
      <c r="W14" s="32">
        <v>86</v>
      </c>
      <c r="X14" s="32">
        <v>86</v>
      </c>
      <c r="Y14" s="32">
        <v>81</v>
      </c>
      <c r="Z14" s="32">
        <v>83</v>
      </c>
      <c r="AA14" s="35">
        <v>82</v>
      </c>
      <c r="AB14" s="35">
        <v>96</v>
      </c>
      <c r="AC14" s="35">
        <v>76</v>
      </c>
      <c r="AD14" s="35">
        <v>63</v>
      </c>
      <c r="AE14" s="35">
        <v>76</v>
      </c>
      <c r="AF14" s="35">
        <v>85</v>
      </c>
      <c r="AG14" s="35">
        <v>85</v>
      </c>
      <c r="AH14" s="35">
        <v>85</v>
      </c>
      <c r="AI14" s="35">
        <v>85</v>
      </c>
      <c r="AJ14" s="37">
        <v>84</v>
      </c>
      <c r="AK14" s="37">
        <v>86</v>
      </c>
      <c r="AL14" s="37">
        <v>65</v>
      </c>
      <c r="AM14" s="35">
        <v>81</v>
      </c>
      <c r="AN14" s="35">
        <v>89</v>
      </c>
      <c r="AO14" s="35">
        <v>81</v>
      </c>
      <c r="AP14" s="37">
        <v>78</v>
      </c>
      <c r="AQ14" s="37">
        <v>79</v>
      </c>
      <c r="AR14" s="37">
        <v>86</v>
      </c>
      <c r="AS14" s="37">
        <v>77</v>
      </c>
      <c r="AT14" s="35">
        <v>87</v>
      </c>
      <c r="AU14" s="35">
        <v>88</v>
      </c>
      <c r="AV14" s="35">
        <v>87</v>
      </c>
      <c r="AW14" s="35">
        <v>82</v>
      </c>
      <c r="AX14" s="27">
        <v>93</v>
      </c>
      <c r="AY14" s="35">
        <v>85</v>
      </c>
      <c r="AZ14" s="42">
        <v>87</v>
      </c>
      <c r="BA14" s="42">
        <v>81</v>
      </c>
      <c r="BB14" s="42">
        <v>85</v>
      </c>
      <c r="BC14" s="42">
        <v>83</v>
      </c>
      <c r="BD14" s="42">
        <v>81</v>
      </c>
      <c r="BE14" s="42">
        <v>82</v>
      </c>
      <c r="BF14" s="27">
        <v>81</v>
      </c>
      <c r="BG14" s="27">
        <v>86</v>
      </c>
      <c r="BH14" s="27">
        <v>82</v>
      </c>
      <c r="BI14" s="27">
        <v>85</v>
      </c>
      <c r="BJ14" s="27">
        <v>76</v>
      </c>
      <c r="BK14" s="39">
        <f t="shared" si="0"/>
        <v>82.3503333333333</v>
      </c>
      <c r="BL14" s="39">
        <f t="shared" si="1"/>
        <v>49.4102</v>
      </c>
      <c r="BM14" s="48">
        <f t="shared" si="2"/>
        <v>7</v>
      </c>
      <c r="BN14" s="49">
        <v>61.125</v>
      </c>
      <c r="BO14" s="50">
        <f t="shared" si="3"/>
        <v>12.225</v>
      </c>
      <c r="BP14" s="52">
        <v>0</v>
      </c>
      <c r="BQ14" s="39">
        <f t="shared" si="4"/>
        <v>0</v>
      </c>
      <c r="BR14" s="52">
        <v>1.8125</v>
      </c>
      <c r="BS14" s="51">
        <f t="shared" si="5"/>
        <v>0.3625</v>
      </c>
      <c r="BT14" s="51">
        <f t="shared" si="6"/>
        <v>61.9977</v>
      </c>
      <c r="BU14" s="48">
        <f t="shared" si="7"/>
        <v>12</v>
      </c>
      <c r="BV14" s="55"/>
      <c r="BW14" s="56"/>
      <c r="BX14" s="56"/>
      <c r="BY14" s="58"/>
      <c r="BZ14" s="58"/>
      <c r="CA14" s="58"/>
      <c r="CB14" s="58"/>
      <c r="CC14" s="58"/>
      <c r="CD14" s="58"/>
      <c r="CE14" s="58"/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  <c r="DB14" s="58"/>
      <c r="DC14" s="58"/>
      <c r="DD14" s="58"/>
      <c r="DE14" s="58"/>
      <c r="DF14" s="58"/>
      <c r="DG14" s="58"/>
      <c r="DH14" s="58"/>
      <c r="DI14" s="58"/>
      <c r="DJ14" s="58"/>
      <c r="DK14" s="58"/>
      <c r="DL14" s="58"/>
      <c r="DM14" s="58"/>
      <c r="DN14" s="58"/>
      <c r="DO14" s="58"/>
      <c r="DP14" s="58"/>
      <c r="DQ14" s="58"/>
      <c r="DR14" s="58"/>
      <c r="DS14" s="58"/>
      <c r="DT14" s="58"/>
      <c r="DU14" s="58"/>
      <c r="DV14" s="58"/>
      <c r="DW14" s="58"/>
      <c r="DX14" s="58"/>
      <c r="DY14" s="58"/>
      <c r="DZ14" s="58"/>
      <c r="EA14" s="58"/>
      <c r="EB14" s="58"/>
      <c r="EC14" s="58"/>
      <c r="ED14" s="58"/>
      <c r="EE14" s="58"/>
      <c r="EF14" s="58"/>
      <c r="EG14" s="58"/>
      <c r="EH14" s="58"/>
      <c r="EI14" s="58"/>
      <c r="EJ14" s="58"/>
      <c r="EK14" s="58"/>
      <c r="EL14" s="58"/>
      <c r="EM14" s="58"/>
      <c r="EN14" s="58"/>
      <c r="EO14" s="58"/>
      <c r="EP14" s="58"/>
      <c r="EQ14" s="58"/>
      <c r="ER14" s="58"/>
      <c r="ES14" s="58"/>
      <c r="ET14" s="58"/>
      <c r="EU14" s="58"/>
      <c r="EV14" s="58"/>
      <c r="EW14" s="58"/>
      <c r="EX14" s="58"/>
      <c r="EY14" s="58"/>
      <c r="EZ14" s="58"/>
      <c r="FA14" s="58"/>
      <c r="FB14" s="58"/>
      <c r="FC14" s="58"/>
      <c r="FD14" s="58"/>
      <c r="FE14" s="58"/>
      <c r="FF14" s="58"/>
      <c r="FG14" s="58"/>
      <c r="FH14" s="58"/>
      <c r="FI14" s="58"/>
      <c r="FJ14" s="58"/>
      <c r="FK14" s="58"/>
      <c r="FL14" s="58"/>
      <c r="FM14" s="58"/>
      <c r="FN14" s="58"/>
      <c r="FO14" s="58"/>
      <c r="FP14" s="58"/>
      <c r="FQ14" s="58"/>
      <c r="FR14" s="58"/>
      <c r="FS14" s="58"/>
      <c r="FT14" s="58"/>
      <c r="FU14" s="58"/>
      <c r="FV14" s="58"/>
      <c r="FW14" s="58"/>
      <c r="FX14" s="58"/>
      <c r="FY14" s="58"/>
      <c r="FZ14" s="58"/>
      <c r="GA14" s="58"/>
      <c r="GB14" s="58"/>
      <c r="GC14" s="58"/>
      <c r="GD14" s="58"/>
      <c r="GE14" s="58"/>
      <c r="GF14" s="58"/>
      <c r="GG14" s="58"/>
      <c r="GH14" s="58"/>
      <c r="GI14" s="58"/>
      <c r="GJ14" s="58"/>
      <c r="GK14" s="58"/>
      <c r="GL14" s="58"/>
      <c r="GM14" s="58"/>
      <c r="GN14" s="58"/>
      <c r="GO14" s="58"/>
      <c r="GP14" s="58"/>
      <c r="GQ14" s="58"/>
      <c r="GR14" s="58"/>
      <c r="GS14" s="58"/>
      <c r="GT14" s="58"/>
      <c r="GU14" s="58"/>
      <c r="GV14" s="58"/>
      <c r="GW14" s="58"/>
      <c r="GX14" s="58"/>
      <c r="GY14" s="58"/>
      <c r="GZ14" s="58"/>
      <c r="HA14" s="58"/>
      <c r="HB14" s="58"/>
      <c r="HC14" s="58"/>
      <c r="HD14" s="58"/>
      <c r="HE14" s="58"/>
      <c r="HF14" s="58"/>
      <c r="HG14" s="58"/>
      <c r="HH14" s="58"/>
      <c r="HI14" s="58"/>
      <c r="HJ14" s="58"/>
      <c r="HK14" s="58"/>
      <c r="HL14" s="58"/>
      <c r="HM14" s="58"/>
      <c r="HN14" s="58"/>
      <c r="HO14" s="58"/>
      <c r="HP14" s="58"/>
      <c r="HQ14" s="58"/>
      <c r="HR14" s="58"/>
      <c r="HS14" s="58"/>
      <c r="HT14" s="58"/>
      <c r="HU14" s="58"/>
      <c r="HV14" s="58"/>
      <c r="HW14" s="58"/>
      <c r="HX14" s="58"/>
      <c r="HY14" s="58"/>
      <c r="HZ14" s="58"/>
      <c r="IA14" s="58"/>
      <c r="IB14" s="58"/>
      <c r="IC14" s="58"/>
      <c r="ID14" s="58"/>
      <c r="IE14" s="58"/>
      <c r="IF14" s="58"/>
      <c r="IG14" s="58"/>
      <c r="IH14" s="58"/>
      <c r="II14" s="58"/>
      <c r="IJ14" s="58"/>
      <c r="IK14" s="58"/>
      <c r="IL14" s="58"/>
      <c r="IM14" s="58"/>
      <c r="IN14" s="58"/>
      <c r="IO14" s="58"/>
      <c r="IP14" s="58"/>
      <c r="IQ14" s="58"/>
      <c r="IR14" s="58"/>
      <c r="IS14" s="58"/>
      <c r="IT14" s="58"/>
      <c r="IU14" s="58"/>
      <c r="IV14" s="58"/>
      <c r="IW14" s="58"/>
      <c r="IX14" s="58"/>
      <c r="IY14" s="58"/>
      <c r="IZ14" s="58"/>
      <c r="JA14" s="58"/>
      <c r="JB14" s="58"/>
      <c r="JC14" s="58"/>
      <c r="JD14" s="58"/>
      <c r="JE14" s="58"/>
      <c r="JF14" s="58"/>
      <c r="JG14" s="58"/>
      <c r="JH14" s="58"/>
      <c r="JI14" s="58"/>
      <c r="JJ14" s="58"/>
      <c r="JK14" s="58"/>
      <c r="JL14" s="58"/>
      <c r="JM14" s="58"/>
      <c r="JN14" s="58"/>
      <c r="JO14" s="58"/>
      <c r="JP14" s="58"/>
      <c r="JQ14" s="58"/>
      <c r="JR14" s="58"/>
      <c r="JS14" s="58"/>
      <c r="JT14" s="58"/>
      <c r="JU14" s="58"/>
      <c r="JV14" s="58"/>
      <c r="JW14" s="58"/>
      <c r="JX14" s="58"/>
      <c r="JY14" s="58"/>
      <c r="JZ14" s="58"/>
      <c r="KA14" s="58"/>
      <c r="KB14" s="58"/>
      <c r="KC14" s="58"/>
      <c r="KD14" s="58"/>
      <c r="KE14" s="58"/>
      <c r="KF14" s="58"/>
      <c r="KG14" s="58"/>
      <c r="KH14" s="58"/>
      <c r="KI14" s="58"/>
      <c r="KJ14" s="58"/>
      <c r="KK14" s="58"/>
      <c r="KL14" s="58"/>
      <c r="KM14" s="58"/>
      <c r="KN14" s="58"/>
      <c r="KO14" s="58"/>
      <c r="KP14" s="58"/>
      <c r="KQ14" s="58"/>
      <c r="KR14" s="58"/>
      <c r="KS14" s="58"/>
      <c r="KT14" s="58"/>
      <c r="KU14" s="58"/>
      <c r="KV14" s="58"/>
      <c r="KW14" s="58"/>
      <c r="KX14" s="58"/>
      <c r="KY14" s="58"/>
      <c r="KZ14" s="58"/>
      <c r="LA14" s="58"/>
      <c r="LB14" s="58"/>
      <c r="LC14" s="58"/>
      <c r="LD14" s="58"/>
      <c r="LE14" s="58"/>
      <c r="LF14" s="58"/>
      <c r="LG14" s="58"/>
      <c r="LH14" s="58"/>
      <c r="LI14" s="58"/>
      <c r="LJ14" s="58"/>
      <c r="LK14" s="58"/>
      <c r="LL14" s="58"/>
      <c r="LM14" s="58"/>
      <c r="LN14" s="58"/>
      <c r="LO14" s="58"/>
      <c r="LP14" s="58"/>
      <c r="LQ14" s="58"/>
      <c r="LR14" s="58"/>
      <c r="LS14" s="58"/>
      <c r="LT14" s="58"/>
      <c r="LU14" s="58"/>
      <c r="LV14" s="58"/>
      <c r="LW14" s="58"/>
      <c r="LX14" s="58"/>
      <c r="LY14" s="58"/>
      <c r="LZ14" s="58"/>
      <c r="MA14" s="58"/>
      <c r="MB14" s="58"/>
      <c r="MC14" s="58"/>
      <c r="MD14" s="58"/>
      <c r="ME14" s="58"/>
      <c r="MF14" s="58"/>
      <c r="MG14" s="58"/>
      <c r="MH14" s="58"/>
      <c r="MI14" s="58"/>
      <c r="MJ14" s="58"/>
      <c r="MK14" s="58"/>
      <c r="ML14" s="58"/>
      <c r="MM14" s="58"/>
      <c r="MN14" s="58"/>
      <c r="MO14" s="58"/>
      <c r="MP14" s="58"/>
      <c r="MQ14" s="58"/>
      <c r="MR14" s="58"/>
      <c r="MS14" s="58"/>
      <c r="MT14" s="58"/>
      <c r="MU14" s="58"/>
      <c r="MV14" s="58"/>
      <c r="MW14" s="58"/>
      <c r="MX14" s="58"/>
      <c r="MY14" s="58"/>
      <c r="MZ14" s="58"/>
      <c r="NA14" s="58"/>
      <c r="NB14" s="58"/>
      <c r="NC14" s="58"/>
      <c r="ND14" s="58"/>
      <c r="NE14" s="58"/>
      <c r="NF14" s="58"/>
      <c r="NG14" s="58"/>
      <c r="NH14" s="58"/>
      <c r="NI14" s="58"/>
      <c r="NJ14" s="58"/>
      <c r="NK14" s="58"/>
      <c r="NL14" s="58"/>
      <c r="NM14" s="58"/>
      <c r="NN14" s="58"/>
      <c r="NO14" s="58"/>
      <c r="NP14" s="58"/>
      <c r="NQ14" s="58"/>
      <c r="NR14" s="58"/>
      <c r="NS14" s="58"/>
      <c r="NT14" s="58"/>
      <c r="NU14" s="58"/>
      <c r="NV14" s="58"/>
      <c r="NW14" s="58"/>
      <c r="NX14" s="58"/>
      <c r="NY14" s="58"/>
      <c r="NZ14" s="58"/>
      <c r="OA14" s="58"/>
      <c r="OB14" s="58"/>
      <c r="OC14" s="58"/>
      <c r="OD14" s="58"/>
      <c r="OE14" s="58"/>
      <c r="OF14" s="58"/>
      <c r="OG14" s="58"/>
      <c r="OH14" s="58"/>
      <c r="OI14" s="58"/>
      <c r="OJ14" s="58"/>
      <c r="OK14" s="58"/>
      <c r="OL14" s="58"/>
      <c r="OM14" s="58"/>
      <c r="ON14" s="58"/>
      <c r="OO14" s="58"/>
      <c r="OP14" s="58"/>
      <c r="OQ14" s="58"/>
      <c r="OR14" s="58"/>
      <c r="OS14" s="58"/>
      <c r="OT14" s="58"/>
      <c r="OU14" s="58"/>
      <c r="OV14" s="58"/>
      <c r="OW14" s="58"/>
      <c r="OX14" s="58"/>
      <c r="OY14" s="58"/>
      <c r="OZ14" s="58"/>
      <c r="PA14" s="58"/>
      <c r="PB14" s="58"/>
      <c r="PC14" s="58"/>
      <c r="PD14" s="58"/>
      <c r="PE14" s="58"/>
      <c r="PF14" s="58"/>
      <c r="PG14" s="58"/>
      <c r="PH14" s="58"/>
      <c r="PI14" s="58"/>
      <c r="PJ14" s="58"/>
      <c r="PK14" s="58"/>
      <c r="PL14" s="58"/>
      <c r="PM14" s="58"/>
      <c r="PN14" s="58"/>
      <c r="PO14" s="58"/>
      <c r="PP14" s="58"/>
      <c r="PQ14" s="58"/>
      <c r="PR14" s="58"/>
      <c r="PS14" s="58"/>
      <c r="PT14" s="58"/>
      <c r="PU14" s="58"/>
      <c r="PV14" s="58"/>
      <c r="PW14" s="58"/>
      <c r="PX14" s="58"/>
      <c r="PY14" s="58"/>
      <c r="PZ14" s="58"/>
      <c r="QA14" s="58"/>
      <c r="QB14" s="58"/>
      <c r="QC14" s="58"/>
      <c r="QD14" s="58"/>
      <c r="QE14" s="58"/>
      <c r="QF14" s="58"/>
      <c r="QG14" s="58"/>
      <c r="QH14" s="58"/>
      <c r="QI14" s="58"/>
      <c r="QJ14" s="58"/>
      <c r="QK14" s="58"/>
      <c r="QL14" s="58"/>
      <c r="QM14" s="58"/>
      <c r="QN14" s="58"/>
      <c r="QO14" s="58"/>
      <c r="QP14" s="58"/>
      <c r="QQ14" s="58"/>
      <c r="QR14" s="58"/>
      <c r="QS14" s="58"/>
      <c r="QT14" s="58"/>
      <c r="QU14" s="58"/>
      <c r="QV14" s="58"/>
      <c r="QW14" s="58"/>
      <c r="QX14" s="58"/>
      <c r="QY14" s="58"/>
      <c r="QZ14" s="58"/>
      <c r="RA14" s="58"/>
      <c r="RB14" s="58"/>
      <c r="RC14" s="58"/>
      <c r="RD14" s="58"/>
      <c r="RE14" s="58"/>
      <c r="RF14" s="58"/>
      <c r="RG14" s="58"/>
      <c r="RH14" s="58"/>
      <c r="RI14" s="58"/>
      <c r="RJ14" s="58"/>
      <c r="RK14" s="58"/>
      <c r="RL14" s="58"/>
      <c r="RM14" s="58"/>
      <c r="RN14" s="58"/>
      <c r="RO14" s="58"/>
      <c r="RP14" s="58"/>
      <c r="RQ14" s="58"/>
      <c r="RR14" s="58"/>
      <c r="RS14" s="58"/>
      <c r="RT14" s="58"/>
      <c r="RU14" s="58"/>
      <c r="RV14" s="58"/>
      <c r="RW14" s="58"/>
      <c r="RX14" s="58"/>
      <c r="RY14" s="58"/>
      <c r="RZ14" s="58"/>
      <c r="SA14" s="58"/>
      <c r="SB14" s="58"/>
      <c r="SC14" s="58"/>
      <c r="SD14" s="58"/>
      <c r="SE14" s="58"/>
      <c r="SF14" s="58"/>
      <c r="SG14" s="58"/>
      <c r="SH14" s="58"/>
      <c r="SI14" s="58"/>
      <c r="SJ14" s="58"/>
      <c r="SK14" s="58"/>
      <c r="SL14" s="58"/>
      <c r="SM14" s="58"/>
      <c r="SN14" s="58"/>
      <c r="SO14" s="58"/>
      <c r="SP14" s="58"/>
      <c r="SQ14" s="58"/>
      <c r="SR14" s="58"/>
      <c r="SS14" s="58"/>
      <c r="ST14" s="58"/>
      <c r="SU14" s="58"/>
      <c r="SV14" s="58"/>
      <c r="SW14" s="58"/>
      <c r="SX14" s="58"/>
      <c r="SY14" s="58"/>
      <c r="SZ14" s="58"/>
      <c r="TA14" s="58"/>
      <c r="TB14" s="58"/>
      <c r="TC14" s="58"/>
      <c r="TD14" s="58"/>
      <c r="TE14" s="58"/>
      <c r="TF14" s="58"/>
      <c r="TG14" s="58"/>
      <c r="TH14" s="58"/>
      <c r="TI14" s="58"/>
      <c r="TJ14" s="58"/>
      <c r="TK14" s="58"/>
      <c r="TL14" s="58"/>
      <c r="TM14" s="58"/>
      <c r="TN14" s="58"/>
      <c r="TO14" s="58"/>
      <c r="TP14" s="58"/>
      <c r="TQ14" s="58"/>
      <c r="TR14" s="58"/>
      <c r="TS14" s="58"/>
      <c r="TT14" s="58"/>
      <c r="TU14" s="58"/>
      <c r="TV14" s="58"/>
      <c r="TW14" s="58"/>
      <c r="TX14" s="58"/>
      <c r="TY14" s="58"/>
      <c r="TZ14" s="58"/>
      <c r="UA14" s="58"/>
      <c r="UB14" s="58"/>
      <c r="UC14" s="58"/>
      <c r="UD14" s="58"/>
      <c r="UE14" s="58"/>
      <c r="UF14" s="58"/>
      <c r="UG14" s="58"/>
      <c r="UH14" s="58"/>
      <c r="UI14" s="58"/>
      <c r="UJ14" s="58"/>
      <c r="UK14" s="58"/>
      <c r="UL14" s="58"/>
      <c r="UM14" s="58"/>
      <c r="UN14" s="58"/>
      <c r="UO14" s="58"/>
      <c r="UP14" s="58"/>
      <c r="UQ14" s="58"/>
      <c r="UR14" s="58"/>
      <c r="US14" s="58"/>
      <c r="UT14" s="58"/>
      <c r="UU14" s="58"/>
      <c r="UV14" s="58"/>
      <c r="UW14" s="58"/>
      <c r="UX14" s="58"/>
      <c r="UY14" s="58"/>
      <c r="UZ14" s="58"/>
      <c r="VA14" s="58"/>
      <c r="VB14" s="58"/>
      <c r="VC14" s="58"/>
      <c r="VD14" s="58"/>
      <c r="VE14" s="58"/>
      <c r="VF14" s="58"/>
      <c r="VG14" s="58"/>
      <c r="VH14" s="58"/>
      <c r="VI14" s="58"/>
      <c r="VJ14" s="58"/>
      <c r="VK14" s="58"/>
      <c r="VL14" s="58"/>
      <c r="VM14" s="58"/>
      <c r="VN14" s="58"/>
      <c r="VO14" s="58"/>
      <c r="VP14" s="58"/>
      <c r="VQ14" s="58"/>
      <c r="VR14" s="58"/>
      <c r="VS14" s="58"/>
      <c r="VT14" s="58"/>
      <c r="VU14" s="58"/>
      <c r="VV14" s="58"/>
      <c r="VW14" s="58"/>
      <c r="VX14" s="58"/>
      <c r="VY14" s="58"/>
      <c r="VZ14" s="58"/>
      <c r="WA14" s="58"/>
      <c r="WB14" s="58"/>
      <c r="WC14" s="58"/>
      <c r="WD14" s="58"/>
      <c r="WE14" s="58"/>
      <c r="WF14" s="58"/>
      <c r="WG14" s="58"/>
      <c r="WH14" s="58"/>
      <c r="WI14" s="58"/>
      <c r="WJ14" s="58"/>
      <c r="WK14" s="58"/>
      <c r="WL14" s="58"/>
      <c r="WM14" s="58"/>
      <c r="WN14" s="58"/>
      <c r="WO14" s="58"/>
      <c r="WP14" s="58"/>
      <c r="WQ14" s="58"/>
      <c r="WR14" s="58"/>
      <c r="WS14" s="58"/>
      <c r="WT14" s="58"/>
      <c r="WU14" s="58"/>
      <c r="WV14" s="58"/>
      <c r="WW14" s="58"/>
      <c r="WX14" s="58"/>
      <c r="WY14" s="58"/>
      <c r="WZ14" s="58"/>
      <c r="XA14" s="58"/>
      <c r="XB14" s="58"/>
      <c r="XC14" s="58"/>
      <c r="XD14" s="58"/>
      <c r="XE14" s="58"/>
      <c r="XF14" s="58"/>
      <c r="XG14" s="58"/>
      <c r="XH14" s="58"/>
      <c r="XI14" s="58"/>
      <c r="XJ14" s="58"/>
      <c r="XK14" s="58"/>
      <c r="XL14" s="58"/>
      <c r="XM14" s="58"/>
      <c r="XN14" s="58"/>
      <c r="XO14" s="58"/>
      <c r="XP14" s="58"/>
      <c r="XQ14" s="58"/>
      <c r="XR14" s="58"/>
      <c r="XS14" s="58"/>
      <c r="XT14" s="58"/>
      <c r="XU14" s="58"/>
      <c r="XV14" s="58"/>
      <c r="XW14" s="58"/>
      <c r="XX14" s="58"/>
      <c r="XY14" s="58"/>
      <c r="XZ14" s="58"/>
      <c r="YA14" s="58"/>
      <c r="YB14" s="58"/>
      <c r="YC14" s="58"/>
      <c r="YD14" s="58"/>
      <c r="YE14" s="58"/>
      <c r="YF14" s="58"/>
      <c r="YG14" s="58"/>
      <c r="YH14" s="58"/>
      <c r="YI14" s="58"/>
      <c r="YJ14" s="58"/>
      <c r="YK14" s="58"/>
      <c r="YL14" s="58"/>
      <c r="YM14" s="58"/>
      <c r="YN14" s="58"/>
      <c r="YO14" s="58"/>
      <c r="YP14" s="58"/>
      <c r="YQ14" s="58"/>
      <c r="YR14" s="58"/>
      <c r="YS14" s="58"/>
      <c r="YT14" s="58"/>
      <c r="YU14" s="58"/>
      <c r="YV14" s="58"/>
      <c r="YW14" s="58"/>
      <c r="YX14" s="58"/>
      <c r="YY14" s="58"/>
      <c r="YZ14" s="58"/>
      <c r="ZA14" s="58"/>
      <c r="ZB14" s="58"/>
      <c r="ZC14" s="58"/>
      <c r="ZD14" s="58"/>
      <c r="ZE14" s="58"/>
      <c r="ZF14" s="58"/>
      <c r="ZG14" s="58"/>
      <c r="ZH14" s="58"/>
      <c r="ZI14" s="58"/>
      <c r="ZJ14" s="58"/>
      <c r="ZK14" s="58"/>
      <c r="ZL14" s="58"/>
      <c r="ZM14" s="58"/>
      <c r="ZN14" s="58"/>
      <c r="ZO14" s="58"/>
      <c r="ZP14" s="58"/>
      <c r="ZQ14" s="58"/>
      <c r="ZR14" s="58"/>
      <c r="ZS14" s="58"/>
      <c r="ZT14" s="58"/>
      <c r="ZU14" s="58"/>
      <c r="ZV14" s="58"/>
      <c r="ZW14" s="58"/>
      <c r="ZX14" s="58"/>
      <c r="ZY14" s="58"/>
      <c r="ZZ14" s="58"/>
      <c r="AAA14" s="58"/>
      <c r="AAB14" s="58"/>
      <c r="AAC14" s="58"/>
      <c r="AAD14" s="58"/>
      <c r="AAE14" s="58"/>
      <c r="AAF14" s="58"/>
      <c r="AAG14" s="58"/>
      <c r="AAH14" s="58"/>
      <c r="AAI14" s="58"/>
      <c r="AAJ14" s="58"/>
      <c r="AAK14" s="58"/>
      <c r="AAL14" s="58"/>
      <c r="AAM14" s="58"/>
      <c r="AAN14" s="58"/>
      <c r="AAO14" s="58"/>
      <c r="AAP14" s="58"/>
      <c r="AAQ14" s="58"/>
      <c r="AAR14" s="58"/>
      <c r="AAS14" s="58"/>
      <c r="AAT14" s="58"/>
      <c r="AAU14" s="58"/>
      <c r="AAV14" s="58"/>
      <c r="AAW14" s="58"/>
      <c r="AAX14" s="58"/>
      <c r="AAY14" s="58"/>
      <c r="AAZ14" s="58"/>
      <c r="ABA14" s="58"/>
      <c r="ABB14" s="58"/>
      <c r="ABC14" s="58"/>
      <c r="ABD14" s="58"/>
      <c r="ABE14" s="58"/>
      <c r="ABF14" s="58"/>
      <c r="ABG14" s="58"/>
      <c r="ABH14" s="58"/>
      <c r="ABI14" s="58"/>
      <c r="ABJ14" s="58"/>
      <c r="ABK14" s="58"/>
      <c r="ABL14" s="58"/>
      <c r="ABM14" s="58"/>
      <c r="ABN14" s="58"/>
      <c r="ABO14" s="58"/>
      <c r="ABP14" s="58"/>
      <c r="ABQ14" s="58"/>
      <c r="ABR14" s="58"/>
      <c r="ABS14" s="58"/>
      <c r="ABT14" s="58"/>
      <c r="ABU14" s="58"/>
      <c r="ABV14" s="58"/>
      <c r="ABW14" s="58"/>
      <c r="ABX14" s="58"/>
      <c r="ABY14" s="58"/>
      <c r="ABZ14" s="58"/>
      <c r="ACA14" s="58"/>
      <c r="ACB14" s="58"/>
      <c r="ACC14" s="58"/>
      <c r="ACD14" s="58"/>
      <c r="ACE14" s="58"/>
      <c r="ACF14" s="58"/>
      <c r="ACG14" s="58"/>
      <c r="ACH14" s="58"/>
      <c r="ACI14" s="58"/>
      <c r="ACJ14" s="58"/>
      <c r="ACK14" s="58"/>
      <c r="ACL14" s="58"/>
      <c r="ACM14" s="58"/>
      <c r="ACN14" s="58"/>
      <c r="ACO14" s="58"/>
      <c r="ACP14" s="58"/>
      <c r="ACQ14" s="58"/>
      <c r="ACR14" s="58"/>
      <c r="ACS14" s="58"/>
      <c r="ACT14" s="58"/>
      <c r="ACU14" s="58"/>
      <c r="ACV14" s="58"/>
      <c r="ACW14" s="58"/>
      <c r="ACX14" s="58"/>
      <c r="ACY14" s="58"/>
      <c r="ACZ14" s="58"/>
      <c r="ADA14" s="58"/>
      <c r="ADB14" s="58"/>
      <c r="ADC14" s="58"/>
      <c r="ADD14" s="58"/>
      <c r="ADE14" s="58"/>
      <c r="ADF14" s="58"/>
      <c r="ADG14" s="58"/>
      <c r="ADH14" s="58"/>
      <c r="ADI14" s="58"/>
      <c r="ADJ14" s="58"/>
      <c r="ADK14" s="58"/>
      <c r="ADL14" s="58"/>
      <c r="ADM14" s="58"/>
      <c r="ADN14" s="58"/>
      <c r="ADO14" s="58"/>
      <c r="ADP14" s="58"/>
      <c r="ADQ14" s="58"/>
      <c r="ADR14" s="58"/>
      <c r="ADS14" s="58"/>
      <c r="ADT14" s="58"/>
      <c r="ADU14" s="58"/>
      <c r="ADV14" s="58"/>
      <c r="ADW14" s="58"/>
      <c r="ADX14" s="58"/>
      <c r="ADY14" s="58"/>
      <c r="ADZ14" s="58"/>
      <c r="AEA14" s="58"/>
      <c r="AEB14" s="58"/>
      <c r="AEC14" s="58"/>
      <c r="AED14" s="58"/>
      <c r="AEE14" s="58"/>
      <c r="AEF14" s="58"/>
      <c r="AEG14" s="58"/>
      <c r="AEH14" s="58"/>
      <c r="AEI14" s="58"/>
      <c r="AEJ14" s="58"/>
      <c r="AEK14" s="58"/>
      <c r="AEL14" s="58"/>
      <c r="AEM14" s="58"/>
      <c r="AEN14" s="58"/>
      <c r="AEO14" s="58"/>
      <c r="AEP14" s="58"/>
      <c r="AEQ14" s="58"/>
      <c r="AER14" s="58"/>
      <c r="AES14" s="58"/>
      <c r="AET14" s="58"/>
      <c r="AEU14" s="58"/>
      <c r="AEV14" s="58"/>
      <c r="AEW14" s="58"/>
      <c r="AEX14" s="58"/>
      <c r="AEY14" s="58"/>
      <c r="AEZ14" s="58"/>
      <c r="AFA14" s="58"/>
      <c r="AFB14" s="58"/>
      <c r="AFC14" s="58"/>
      <c r="AFD14" s="58"/>
      <c r="AFE14" s="58"/>
      <c r="AFF14" s="58"/>
      <c r="AFG14" s="58"/>
      <c r="AFH14" s="58"/>
      <c r="AFI14" s="58"/>
      <c r="AFJ14" s="58"/>
      <c r="AFK14" s="58"/>
      <c r="AFL14" s="58"/>
      <c r="AFM14" s="58"/>
      <c r="AFN14" s="58"/>
      <c r="AFO14" s="58"/>
      <c r="AFP14" s="58"/>
      <c r="AFQ14" s="58"/>
      <c r="AFR14" s="58"/>
      <c r="AFS14" s="58"/>
      <c r="AFT14" s="58"/>
      <c r="AFU14" s="58"/>
      <c r="AFV14" s="58"/>
      <c r="AFW14" s="58"/>
      <c r="AFX14" s="58"/>
      <c r="AFY14" s="58"/>
      <c r="AFZ14" s="58"/>
      <c r="AGA14" s="58"/>
      <c r="AGB14" s="58"/>
      <c r="AGC14" s="58"/>
      <c r="AGD14" s="58"/>
      <c r="AGE14" s="58"/>
      <c r="AGF14" s="58"/>
      <c r="AGG14" s="58"/>
      <c r="AGH14" s="58"/>
      <c r="AGI14" s="58"/>
      <c r="AGJ14" s="58"/>
      <c r="AGK14" s="58"/>
      <c r="AGL14" s="58"/>
      <c r="AGM14" s="58"/>
      <c r="AGN14" s="58"/>
      <c r="AGO14" s="58"/>
      <c r="AGP14" s="58"/>
      <c r="AGQ14" s="58"/>
      <c r="AGR14" s="58"/>
      <c r="AGS14" s="58"/>
      <c r="AGT14" s="58"/>
      <c r="AGU14" s="58"/>
      <c r="AGV14" s="58"/>
      <c r="AGW14" s="58"/>
      <c r="AGX14" s="58"/>
      <c r="AGY14" s="58"/>
      <c r="AGZ14" s="58"/>
      <c r="AHA14" s="58"/>
      <c r="AHB14" s="58"/>
      <c r="AHC14" s="58"/>
      <c r="AHD14" s="58"/>
      <c r="AHE14" s="58"/>
      <c r="AHF14" s="58"/>
      <c r="AHG14" s="58"/>
      <c r="AHH14" s="58"/>
      <c r="AHI14" s="58"/>
      <c r="AHJ14" s="58"/>
      <c r="AHK14" s="58"/>
      <c r="AHL14" s="58"/>
      <c r="AHM14" s="58"/>
      <c r="AHN14" s="58"/>
      <c r="AHO14" s="58"/>
      <c r="AHP14" s="58"/>
      <c r="AHQ14" s="58"/>
      <c r="AHR14" s="58"/>
      <c r="AHS14" s="58"/>
      <c r="AHT14" s="58"/>
      <c r="AHU14" s="58"/>
      <c r="AHV14" s="58"/>
      <c r="AHW14" s="58"/>
      <c r="AHX14" s="58"/>
      <c r="AHY14" s="58"/>
      <c r="AHZ14" s="58"/>
      <c r="AIA14" s="58"/>
      <c r="AIB14" s="58"/>
      <c r="AIC14" s="58"/>
      <c r="AID14" s="58"/>
      <c r="AIE14" s="58"/>
      <c r="AIF14" s="58"/>
      <c r="AIG14" s="58"/>
      <c r="AIH14" s="58"/>
      <c r="AII14" s="58"/>
      <c r="AIJ14" s="58"/>
      <c r="AIK14" s="58"/>
      <c r="AIL14" s="58"/>
      <c r="AIM14" s="58"/>
      <c r="AIN14" s="58"/>
      <c r="AIO14" s="58"/>
      <c r="AIP14" s="58"/>
      <c r="AIQ14" s="58"/>
      <c r="AIR14" s="58"/>
      <c r="AIS14" s="58"/>
      <c r="AIT14" s="58"/>
      <c r="AIU14" s="58"/>
      <c r="AIV14" s="58"/>
      <c r="AIW14" s="58"/>
      <c r="AIX14" s="58"/>
      <c r="AIY14" s="58"/>
      <c r="AIZ14" s="58"/>
      <c r="AJA14" s="58"/>
      <c r="AJB14" s="58"/>
      <c r="AJC14" s="58"/>
      <c r="AJD14" s="58"/>
      <c r="AJE14" s="58"/>
      <c r="AJF14" s="58"/>
      <c r="AJG14" s="58"/>
      <c r="AJH14" s="58"/>
      <c r="AJI14" s="58"/>
      <c r="AJJ14" s="58"/>
      <c r="AJK14" s="58"/>
      <c r="AJL14" s="58"/>
      <c r="AJM14" s="58"/>
      <c r="AJN14" s="58"/>
      <c r="AJO14" s="58"/>
      <c r="AJP14" s="58"/>
      <c r="AJQ14" s="58"/>
      <c r="AJR14" s="58"/>
      <c r="AJS14" s="58"/>
      <c r="AJT14" s="58"/>
      <c r="AJU14" s="58"/>
      <c r="AJV14" s="58"/>
      <c r="AJW14" s="58"/>
      <c r="AJX14" s="58"/>
      <c r="AJY14" s="58"/>
      <c r="AJZ14" s="58"/>
      <c r="AKA14" s="58"/>
      <c r="AKB14" s="58"/>
      <c r="AKC14" s="58"/>
      <c r="AKD14" s="58"/>
      <c r="AKE14" s="58"/>
      <c r="AKF14" s="58"/>
      <c r="AKG14" s="58"/>
      <c r="AKH14" s="58"/>
      <c r="AKI14" s="58"/>
      <c r="AKJ14" s="58"/>
      <c r="AKK14" s="58"/>
      <c r="AKL14" s="58"/>
      <c r="AKM14" s="58"/>
      <c r="AKN14" s="58"/>
      <c r="AKO14" s="58"/>
      <c r="AKP14" s="58"/>
      <c r="AKQ14" s="58"/>
      <c r="AKR14" s="58"/>
      <c r="AKS14" s="58"/>
      <c r="AKT14" s="58"/>
      <c r="AKU14" s="58"/>
      <c r="AKV14" s="58"/>
      <c r="AKW14" s="58"/>
      <c r="AKX14" s="58"/>
      <c r="AKY14" s="58"/>
      <c r="AKZ14" s="58"/>
      <c r="ALA14" s="58"/>
      <c r="ALB14" s="58"/>
      <c r="ALC14" s="58"/>
    </row>
    <row r="15" s="16" customFormat="1" spans="1:991">
      <c r="A15" s="23" t="s">
        <v>100</v>
      </c>
      <c r="B15" s="4" t="s">
        <v>101</v>
      </c>
      <c r="C15" s="24">
        <v>94</v>
      </c>
      <c r="D15" s="26">
        <v>55</v>
      </c>
      <c r="E15" s="24">
        <v>82</v>
      </c>
      <c r="F15" s="24">
        <v>75</v>
      </c>
      <c r="G15" s="24">
        <v>89</v>
      </c>
      <c r="H15" s="24">
        <v>81</v>
      </c>
      <c r="I15" s="24">
        <v>84</v>
      </c>
      <c r="J15" s="24">
        <v>89</v>
      </c>
      <c r="K15" s="24">
        <v>100</v>
      </c>
      <c r="L15" s="24">
        <v>77</v>
      </c>
      <c r="M15" s="24">
        <v>70</v>
      </c>
      <c r="N15" s="24">
        <v>73</v>
      </c>
      <c r="O15" s="24">
        <v>87</v>
      </c>
      <c r="P15" s="24">
        <v>84</v>
      </c>
      <c r="Q15" s="24">
        <v>85.02</v>
      </c>
      <c r="R15" s="24">
        <v>77</v>
      </c>
      <c r="S15" s="32">
        <v>76</v>
      </c>
      <c r="T15" s="32">
        <v>94</v>
      </c>
      <c r="U15" s="32">
        <v>69</v>
      </c>
      <c r="V15" s="32">
        <v>80</v>
      </c>
      <c r="W15" s="32">
        <v>83</v>
      </c>
      <c r="X15" s="32">
        <v>81</v>
      </c>
      <c r="Y15" s="32">
        <v>85</v>
      </c>
      <c r="Z15" s="32">
        <v>90</v>
      </c>
      <c r="AA15" s="35">
        <v>92</v>
      </c>
      <c r="AB15" s="35">
        <v>99</v>
      </c>
      <c r="AC15" s="35">
        <v>79</v>
      </c>
      <c r="AD15" s="35">
        <v>61</v>
      </c>
      <c r="AE15" s="35">
        <v>86</v>
      </c>
      <c r="AF15" s="35">
        <v>95</v>
      </c>
      <c r="AG15" s="35">
        <v>79</v>
      </c>
      <c r="AH15" s="35">
        <v>85</v>
      </c>
      <c r="AI15" s="35">
        <v>75</v>
      </c>
      <c r="AJ15" s="37">
        <v>91</v>
      </c>
      <c r="AK15" s="37">
        <v>77</v>
      </c>
      <c r="AL15" s="37">
        <v>69</v>
      </c>
      <c r="AM15" s="35">
        <v>82</v>
      </c>
      <c r="AN15" s="35">
        <v>78</v>
      </c>
      <c r="AO15" s="35">
        <v>70</v>
      </c>
      <c r="AP15" s="37">
        <v>83</v>
      </c>
      <c r="AQ15" s="37">
        <v>76</v>
      </c>
      <c r="AR15" s="37">
        <v>88</v>
      </c>
      <c r="AS15" s="37">
        <v>70</v>
      </c>
      <c r="AT15" s="35">
        <v>91</v>
      </c>
      <c r="AU15" s="35">
        <v>83</v>
      </c>
      <c r="AV15" s="35">
        <v>78</v>
      </c>
      <c r="AW15" s="35">
        <v>84</v>
      </c>
      <c r="AX15" s="27">
        <v>92</v>
      </c>
      <c r="AY15" s="35">
        <v>95</v>
      </c>
      <c r="AZ15" s="42">
        <v>80</v>
      </c>
      <c r="BA15" s="42">
        <v>83</v>
      </c>
      <c r="BB15" s="42">
        <v>76</v>
      </c>
      <c r="BC15" s="42">
        <v>84</v>
      </c>
      <c r="BD15" s="42">
        <v>73</v>
      </c>
      <c r="BE15" s="42">
        <v>92</v>
      </c>
      <c r="BF15" s="27">
        <v>81</v>
      </c>
      <c r="BG15" s="27">
        <v>89</v>
      </c>
      <c r="BH15" s="27">
        <v>81</v>
      </c>
      <c r="BI15" s="27">
        <v>86</v>
      </c>
      <c r="BJ15" s="27">
        <v>74</v>
      </c>
      <c r="BK15" s="39">
        <f t="shared" si="0"/>
        <v>81.9503333333333</v>
      </c>
      <c r="BL15" s="39">
        <f t="shared" si="1"/>
        <v>49.1702</v>
      </c>
      <c r="BM15" s="48">
        <f t="shared" si="2"/>
        <v>9</v>
      </c>
      <c r="BN15" s="49">
        <v>66.125</v>
      </c>
      <c r="BO15" s="50">
        <f t="shared" si="3"/>
        <v>13.225</v>
      </c>
      <c r="BP15" s="52">
        <v>-1.25</v>
      </c>
      <c r="BQ15" s="39">
        <f t="shared" si="4"/>
        <v>-0.75</v>
      </c>
      <c r="BR15" s="52">
        <v>16.75</v>
      </c>
      <c r="BS15" s="51">
        <f t="shared" si="5"/>
        <v>3.35</v>
      </c>
      <c r="BT15" s="51">
        <f t="shared" si="6"/>
        <v>64.9952</v>
      </c>
      <c r="BU15" s="48">
        <f t="shared" si="7"/>
        <v>6</v>
      </c>
      <c r="BV15" s="55"/>
      <c r="BW15" s="56"/>
      <c r="BX15" s="56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  <c r="DB15" s="58"/>
      <c r="DC15" s="58"/>
      <c r="DD15" s="58"/>
      <c r="DE15" s="58"/>
      <c r="DF15" s="58"/>
      <c r="DG15" s="58"/>
      <c r="DH15" s="58"/>
      <c r="DI15" s="58"/>
      <c r="DJ15" s="58"/>
      <c r="DK15" s="58"/>
      <c r="DL15" s="58"/>
      <c r="DM15" s="58"/>
      <c r="DN15" s="58"/>
      <c r="DO15" s="58"/>
      <c r="DP15" s="58"/>
      <c r="DQ15" s="58"/>
      <c r="DR15" s="58"/>
      <c r="DS15" s="58"/>
      <c r="DT15" s="58"/>
      <c r="DU15" s="58"/>
      <c r="DV15" s="58"/>
      <c r="DW15" s="58"/>
      <c r="DX15" s="58"/>
      <c r="DY15" s="58"/>
      <c r="DZ15" s="58"/>
      <c r="EA15" s="58"/>
      <c r="EB15" s="58"/>
      <c r="EC15" s="58"/>
      <c r="ED15" s="58"/>
      <c r="EE15" s="58"/>
      <c r="EF15" s="58"/>
      <c r="EG15" s="58"/>
      <c r="EH15" s="58"/>
      <c r="EI15" s="58"/>
      <c r="EJ15" s="58"/>
      <c r="EK15" s="58"/>
      <c r="EL15" s="58"/>
      <c r="EM15" s="58"/>
      <c r="EN15" s="58"/>
      <c r="EO15" s="58"/>
      <c r="EP15" s="58"/>
      <c r="EQ15" s="58"/>
      <c r="ER15" s="58"/>
      <c r="ES15" s="58"/>
      <c r="ET15" s="58"/>
      <c r="EU15" s="58"/>
      <c r="EV15" s="58"/>
      <c r="EW15" s="58"/>
      <c r="EX15" s="58"/>
      <c r="EY15" s="58"/>
      <c r="EZ15" s="58"/>
      <c r="FA15" s="58"/>
      <c r="FB15" s="58"/>
      <c r="FC15" s="58"/>
      <c r="FD15" s="58"/>
      <c r="FE15" s="58"/>
      <c r="FF15" s="58"/>
      <c r="FG15" s="58"/>
      <c r="FH15" s="58"/>
      <c r="FI15" s="58"/>
      <c r="FJ15" s="58"/>
      <c r="FK15" s="58"/>
      <c r="FL15" s="58"/>
      <c r="FM15" s="58"/>
      <c r="FN15" s="58"/>
      <c r="FO15" s="58"/>
      <c r="FP15" s="58"/>
      <c r="FQ15" s="58"/>
      <c r="FR15" s="58"/>
      <c r="FS15" s="58"/>
      <c r="FT15" s="58"/>
      <c r="FU15" s="58"/>
      <c r="FV15" s="58"/>
      <c r="FW15" s="58"/>
      <c r="FX15" s="58"/>
      <c r="FY15" s="58"/>
      <c r="FZ15" s="58"/>
      <c r="GA15" s="58"/>
      <c r="GB15" s="58"/>
      <c r="GC15" s="58"/>
      <c r="GD15" s="58"/>
      <c r="GE15" s="58"/>
      <c r="GF15" s="58"/>
      <c r="GG15" s="58"/>
      <c r="GH15" s="58"/>
      <c r="GI15" s="58"/>
      <c r="GJ15" s="58"/>
      <c r="GK15" s="58"/>
      <c r="GL15" s="58"/>
      <c r="GM15" s="58"/>
      <c r="GN15" s="58"/>
      <c r="GO15" s="58"/>
      <c r="GP15" s="58"/>
      <c r="GQ15" s="58"/>
      <c r="GR15" s="58"/>
      <c r="GS15" s="58"/>
      <c r="GT15" s="58"/>
      <c r="GU15" s="58"/>
      <c r="GV15" s="58"/>
      <c r="GW15" s="58"/>
      <c r="GX15" s="58"/>
      <c r="GY15" s="58"/>
      <c r="GZ15" s="58"/>
      <c r="HA15" s="58"/>
      <c r="HB15" s="58"/>
      <c r="HC15" s="58"/>
      <c r="HD15" s="58"/>
      <c r="HE15" s="58"/>
      <c r="HF15" s="58"/>
      <c r="HG15" s="58"/>
      <c r="HH15" s="58"/>
      <c r="HI15" s="58"/>
      <c r="HJ15" s="58"/>
      <c r="HK15" s="58"/>
      <c r="HL15" s="58"/>
      <c r="HM15" s="58"/>
      <c r="HN15" s="58"/>
      <c r="HO15" s="58"/>
      <c r="HP15" s="58"/>
      <c r="HQ15" s="58"/>
      <c r="HR15" s="58"/>
      <c r="HS15" s="58"/>
      <c r="HT15" s="58"/>
      <c r="HU15" s="58"/>
      <c r="HV15" s="58"/>
      <c r="HW15" s="58"/>
      <c r="HX15" s="58"/>
      <c r="HY15" s="58"/>
      <c r="HZ15" s="58"/>
      <c r="IA15" s="58"/>
      <c r="IB15" s="58"/>
      <c r="IC15" s="58"/>
      <c r="ID15" s="58"/>
      <c r="IE15" s="58"/>
      <c r="IF15" s="58"/>
      <c r="IG15" s="58"/>
      <c r="IH15" s="58"/>
      <c r="II15" s="58"/>
      <c r="IJ15" s="58"/>
      <c r="IK15" s="58"/>
      <c r="IL15" s="58"/>
      <c r="IM15" s="58"/>
      <c r="IN15" s="58"/>
      <c r="IO15" s="58"/>
      <c r="IP15" s="58"/>
      <c r="IQ15" s="58"/>
      <c r="IR15" s="58"/>
      <c r="IS15" s="58"/>
      <c r="IT15" s="58"/>
      <c r="IU15" s="58"/>
      <c r="IV15" s="58"/>
      <c r="IW15" s="58"/>
      <c r="IX15" s="58"/>
      <c r="IY15" s="58"/>
      <c r="IZ15" s="58"/>
      <c r="JA15" s="58"/>
      <c r="JB15" s="58"/>
      <c r="JC15" s="58"/>
      <c r="JD15" s="58"/>
      <c r="JE15" s="58"/>
      <c r="JF15" s="58"/>
      <c r="JG15" s="58"/>
      <c r="JH15" s="58"/>
      <c r="JI15" s="58"/>
      <c r="JJ15" s="58"/>
      <c r="JK15" s="58"/>
      <c r="JL15" s="58"/>
      <c r="JM15" s="58"/>
      <c r="JN15" s="58"/>
      <c r="JO15" s="58"/>
      <c r="JP15" s="58"/>
      <c r="JQ15" s="58"/>
      <c r="JR15" s="58"/>
      <c r="JS15" s="58"/>
      <c r="JT15" s="58"/>
      <c r="JU15" s="58"/>
      <c r="JV15" s="58"/>
      <c r="JW15" s="58"/>
      <c r="JX15" s="58"/>
      <c r="JY15" s="58"/>
      <c r="JZ15" s="58"/>
      <c r="KA15" s="58"/>
      <c r="KB15" s="58"/>
      <c r="KC15" s="58"/>
      <c r="KD15" s="58"/>
      <c r="KE15" s="58"/>
      <c r="KF15" s="58"/>
      <c r="KG15" s="58"/>
      <c r="KH15" s="58"/>
      <c r="KI15" s="58"/>
      <c r="KJ15" s="58"/>
      <c r="KK15" s="58"/>
      <c r="KL15" s="58"/>
      <c r="KM15" s="58"/>
      <c r="KN15" s="58"/>
      <c r="KO15" s="58"/>
      <c r="KP15" s="58"/>
      <c r="KQ15" s="58"/>
      <c r="KR15" s="58"/>
      <c r="KS15" s="58"/>
      <c r="KT15" s="58"/>
      <c r="KU15" s="58"/>
      <c r="KV15" s="58"/>
      <c r="KW15" s="58"/>
      <c r="KX15" s="58"/>
      <c r="KY15" s="58"/>
      <c r="KZ15" s="58"/>
      <c r="LA15" s="58"/>
      <c r="LB15" s="58"/>
      <c r="LC15" s="58"/>
      <c r="LD15" s="58"/>
      <c r="LE15" s="58"/>
      <c r="LF15" s="58"/>
      <c r="LG15" s="58"/>
      <c r="LH15" s="58"/>
      <c r="LI15" s="58"/>
      <c r="LJ15" s="58"/>
      <c r="LK15" s="58"/>
      <c r="LL15" s="58"/>
      <c r="LM15" s="58"/>
      <c r="LN15" s="58"/>
      <c r="LO15" s="58"/>
      <c r="LP15" s="58"/>
      <c r="LQ15" s="58"/>
      <c r="LR15" s="58"/>
      <c r="LS15" s="58"/>
      <c r="LT15" s="58"/>
      <c r="LU15" s="58"/>
      <c r="LV15" s="58"/>
      <c r="LW15" s="58"/>
      <c r="LX15" s="58"/>
      <c r="LY15" s="58"/>
      <c r="LZ15" s="58"/>
      <c r="MA15" s="58"/>
      <c r="MB15" s="58"/>
      <c r="MC15" s="58"/>
      <c r="MD15" s="58"/>
      <c r="ME15" s="58"/>
      <c r="MF15" s="58"/>
      <c r="MG15" s="58"/>
      <c r="MH15" s="58"/>
      <c r="MI15" s="58"/>
      <c r="MJ15" s="58"/>
      <c r="MK15" s="58"/>
      <c r="ML15" s="58"/>
      <c r="MM15" s="58"/>
      <c r="MN15" s="58"/>
      <c r="MO15" s="58"/>
      <c r="MP15" s="58"/>
      <c r="MQ15" s="58"/>
      <c r="MR15" s="58"/>
      <c r="MS15" s="58"/>
      <c r="MT15" s="58"/>
      <c r="MU15" s="58"/>
      <c r="MV15" s="58"/>
      <c r="MW15" s="58"/>
      <c r="MX15" s="58"/>
      <c r="MY15" s="58"/>
      <c r="MZ15" s="58"/>
      <c r="NA15" s="58"/>
      <c r="NB15" s="58"/>
      <c r="NC15" s="58"/>
      <c r="ND15" s="58"/>
      <c r="NE15" s="58"/>
      <c r="NF15" s="58"/>
      <c r="NG15" s="58"/>
      <c r="NH15" s="58"/>
      <c r="NI15" s="58"/>
      <c r="NJ15" s="58"/>
      <c r="NK15" s="58"/>
      <c r="NL15" s="58"/>
      <c r="NM15" s="58"/>
      <c r="NN15" s="58"/>
      <c r="NO15" s="58"/>
      <c r="NP15" s="58"/>
      <c r="NQ15" s="58"/>
      <c r="NR15" s="58"/>
      <c r="NS15" s="58"/>
      <c r="NT15" s="58"/>
      <c r="NU15" s="58"/>
      <c r="NV15" s="58"/>
      <c r="NW15" s="58"/>
      <c r="NX15" s="58"/>
      <c r="NY15" s="58"/>
      <c r="NZ15" s="58"/>
      <c r="OA15" s="58"/>
      <c r="OB15" s="58"/>
      <c r="OC15" s="58"/>
      <c r="OD15" s="58"/>
      <c r="OE15" s="58"/>
      <c r="OF15" s="58"/>
      <c r="OG15" s="58"/>
      <c r="OH15" s="58"/>
      <c r="OI15" s="58"/>
      <c r="OJ15" s="58"/>
      <c r="OK15" s="58"/>
      <c r="OL15" s="58"/>
      <c r="OM15" s="58"/>
      <c r="ON15" s="58"/>
      <c r="OO15" s="58"/>
      <c r="OP15" s="58"/>
      <c r="OQ15" s="58"/>
      <c r="OR15" s="58"/>
      <c r="OS15" s="58"/>
      <c r="OT15" s="58"/>
      <c r="OU15" s="58"/>
      <c r="OV15" s="58"/>
      <c r="OW15" s="58"/>
      <c r="OX15" s="58"/>
      <c r="OY15" s="58"/>
      <c r="OZ15" s="58"/>
      <c r="PA15" s="58"/>
      <c r="PB15" s="58"/>
      <c r="PC15" s="58"/>
      <c r="PD15" s="58"/>
      <c r="PE15" s="58"/>
      <c r="PF15" s="58"/>
      <c r="PG15" s="58"/>
      <c r="PH15" s="58"/>
      <c r="PI15" s="58"/>
      <c r="PJ15" s="58"/>
      <c r="PK15" s="58"/>
      <c r="PL15" s="58"/>
      <c r="PM15" s="58"/>
      <c r="PN15" s="58"/>
      <c r="PO15" s="58"/>
      <c r="PP15" s="58"/>
      <c r="PQ15" s="58"/>
      <c r="PR15" s="58"/>
      <c r="PS15" s="58"/>
      <c r="PT15" s="58"/>
      <c r="PU15" s="58"/>
      <c r="PV15" s="58"/>
      <c r="PW15" s="58"/>
      <c r="PX15" s="58"/>
      <c r="PY15" s="58"/>
      <c r="PZ15" s="58"/>
      <c r="QA15" s="58"/>
      <c r="QB15" s="58"/>
      <c r="QC15" s="58"/>
      <c r="QD15" s="58"/>
      <c r="QE15" s="58"/>
      <c r="QF15" s="58"/>
      <c r="QG15" s="58"/>
      <c r="QH15" s="58"/>
      <c r="QI15" s="58"/>
      <c r="QJ15" s="58"/>
      <c r="QK15" s="58"/>
      <c r="QL15" s="58"/>
      <c r="QM15" s="58"/>
      <c r="QN15" s="58"/>
      <c r="QO15" s="58"/>
      <c r="QP15" s="58"/>
      <c r="QQ15" s="58"/>
      <c r="QR15" s="58"/>
      <c r="QS15" s="58"/>
      <c r="QT15" s="58"/>
      <c r="QU15" s="58"/>
      <c r="QV15" s="58"/>
      <c r="QW15" s="58"/>
      <c r="QX15" s="58"/>
      <c r="QY15" s="58"/>
      <c r="QZ15" s="58"/>
      <c r="RA15" s="58"/>
      <c r="RB15" s="58"/>
      <c r="RC15" s="58"/>
      <c r="RD15" s="58"/>
      <c r="RE15" s="58"/>
      <c r="RF15" s="58"/>
      <c r="RG15" s="58"/>
      <c r="RH15" s="58"/>
      <c r="RI15" s="58"/>
      <c r="RJ15" s="58"/>
      <c r="RK15" s="58"/>
      <c r="RL15" s="58"/>
      <c r="RM15" s="58"/>
      <c r="RN15" s="58"/>
      <c r="RO15" s="58"/>
      <c r="RP15" s="58"/>
      <c r="RQ15" s="58"/>
      <c r="RR15" s="58"/>
      <c r="RS15" s="58"/>
      <c r="RT15" s="58"/>
      <c r="RU15" s="58"/>
      <c r="RV15" s="58"/>
      <c r="RW15" s="58"/>
      <c r="RX15" s="58"/>
      <c r="RY15" s="58"/>
      <c r="RZ15" s="58"/>
      <c r="SA15" s="58"/>
      <c r="SB15" s="58"/>
      <c r="SC15" s="58"/>
      <c r="SD15" s="58"/>
      <c r="SE15" s="58"/>
      <c r="SF15" s="58"/>
      <c r="SG15" s="58"/>
      <c r="SH15" s="58"/>
      <c r="SI15" s="58"/>
      <c r="SJ15" s="58"/>
      <c r="SK15" s="58"/>
      <c r="SL15" s="58"/>
      <c r="SM15" s="58"/>
      <c r="SN15" s="58"/>
      <c r="SO15" s="58"/>
      <c r="SP15" s="58"/>
      <c r="SQ15" s="58"/>
      <c r="SR15" s="58"/>
      <c r="SS15" s="58"/>
      <c r="ST15" s="58"/>
      <c r="SU15" s="58"/>
      <c r="SV15" s="58"/>
      <c r="SW15" s="58"/>
      <c r="SX15" s="58"/>
      <c r="SY15" s="58"/>
      <c r="SZ15" s="58"/>
      <c r="TA15" s="58"/>
      <c r="TB15" s="58"/>
      <c r="TC15" s="58"/>
      <c r="TD15" s="58"/>
      <c r="TE15" s="58"/>
      <c r="TF15" s="58"/>
      <c r="TG15" s="58"/>
      <c r="TH15" s="58"/>
      <c r="TI15" s="58"/>
      <c r="TJ15" s="58"/>
      <c r="TK15" s="58"/>
      <c r="TL15" s="58"/>
      <c r="TM15" s="58"/>
      <c r="TN15" s="58"/>
      <c r="TO15" s="58"/>
      <c r="TP15" s="58"/>
      <c r="TQ15" s="58"/>
      <c r="TR15" s="58"/>
      <c r="TS15" s="58"/>
      <c r="TT15" s="58"/>
      <c r="TU15" s="58"/>
      <c r="TV15" s="58"/>
      <c r="TW15" s="58"/>
      <c r="TX15" s="58"/>
      <c r="TY15" s="58"/>
      <c r="TZ15" s="58"/>
      <c r="UA15" s="58"/>
      <c r="UB15" s="58"/>
      <c r="UC15" s="58"/>
      <c r="UD15" s="58"/>
      <c r="UE15" s="58"/>
      <c r="UF15" s="58"/>
      <c r="UG15" s="58"/>
      <c r="UH15" s="58"/>
      <c r="UI15" s="58"/>
      <c r="UJ15" s="58"/>
      <c r="UK15" s="58"/>
      <c r="UL15" s="58"/>
      <c r="UM15" s="58"/>
      <c r="UN15" s="58"/>
      <c r="UO15" s="58"/>
      <c r="UP15" s="58"/>
      <c r="UQ15" s="58"/>
      <c r="UR15" s="58"/>
      <c r="US15" s="58"/>
      <c r="UT15" s="58"/>
      <c r="UU15" s="58"/>
      <c r="UV15" s="58"/>
      <c r="UW15" s="58"/>
      <c r="UX15" s="58"/>
      <c r="UY15" s="58"/>
      <c r="UZ15" s="58"/>
      <c r="VA15" s="58"/>
      <c r="VB15" s="58"/>
      <c r="VC15" s="58"/>
      <c r="VD15" s="58"/>
      <c r="VE15" s="58"/>
      <c r="VF15" s="58"/>
      <c r="VG15" s="58"/>
      <c r="VH15" s="58"/>
      <c r="VI15" s="58"/>
      <c r="VJ15" s="58"/>
      <c r="VK15" s="58"/>
      <c r="VL15" s="58"/>
      <c r="VM15" s="58"/>
      <c r="VN15" s="58"/>
      <c r="VO15" s="58"/>
      <c r="VP15" s="58"/>
      <c r="VQ15" s="58"/>
      <c r="VR15" s="58"/>
      <c r="VS15" s="58"/>
      <c r="VT15" s="58"/>
      <c r="VU15" s="58"/>
      <c r="VV15" s="58"/>
      <c r="VW15" s="58"/>
      <c r="VX15" s="58"/>
      <c r="VY15" s="58"/>
      <c r="VZ15" s="58"/>
      <c r="WA15" s="58"/>
      <c r="WB15" s="58"/>
      <c r="WC15" s="58"/>
      <c r="WD15" s="58"/>
      <c r="WE15" s="58"/>
      <c r="WF15" s="58"/>
      <c r="WG15" s="58"/>
      <c r="WH15" s="58"/>
      <c r="WI15" s="58"/>
      <c r="WJ15" s="58"/>
      <c r="WK15" s="58"/>
      <c r="WL15" s="58"/>
      <c r="WM15" s="58"/>
      <c r="WN15" s="58"/>
      <c r="WO15" s="58"/>
      <c r="WP15" s="58"/>
      <c r="WQ15" s="58"/>
      <c r="WR15" s="58"/>
      <c r="WS15" s="58"/>
      <c r="WT15" s="58"/>
      <c r="WU15" s="58"/>
      <c r="WV15" s="58"/>
      <c r="WW15" s="58"/>
      <c r="WX15" s="58"/>
      <c r="WY15" s="58"/>
      <c r="WZ15" s="58"/>
      <c r="XA15" s="58"/>
      <c r="XB15" s="58"/>
      <c r="XC15" s="58"/>
      <c r="XD15" s="58"/>
      <c r="XE15" s="58"/>
      <c r="XF15" s="58"/>
      <c r="XG15" s="58"/>
      <c r="XH15" s="58"/>
      <c r="XI15" s="58"/>
      <c r="XJ15" s="58"/>
      <c r="XK15" s="58"/>
      <c r="XL15" s="58"/>
      <c r="XM15" s="58"/>
      <c r="XN15" s="58"/>
      <c r="XO15" s="58"/>
      <c r="XP15" s="58"/>
      <c r="XQ15" s="58"/>
      <c r="XR15" s="58"/>
      <c r="XS15" s="58"/>
      <c r="XT15" s="58"/>
      <c r="XU15" s="58"/>
      <c r="XV15" s="58"/>
      <c r="XW15" s="58"/>
      <c r="XX15" s="58"/>
      <c r="XY15" s="58"/>
      <c r="XZ15" s="58"/>
      <c r="YA15" s="58"/>
      <c r="YB15" s="58"/>
      <c r="YC15" s="58"/>
      <c r="YD15" s="58"/>
      <c r="YE15" s="58"/>
      <c r="YF15" s="58"/>
      <c r="YG15" s="58"/>
      <c r="YH15" s="58"/>
      <c r="YI15" s="58"/>
      <c r="YJ15" s="58"/>
      <c r="YK15" s="58"/>
      <c r="YL15" s="58"/>
      <c r="YM15" s="58"/>
      <c r="YN15" s="58"/>
      <c r="YO15" s="58"/>
      <c r="YP15" s="58"/>
      <c r="YQ15" s="58"/>
      <c r="YR15" s="58"/>
      <c r="YS15" s="58"/>
      <c r="YT15" s="58"/>
      <c r="YU15" s="58"/>
      <c r="YV15" s="58"/>
      <c r="YW15" s="58"/>
      <c r="YX15" s="58"/>
      <c r="YY15" s="58"/>
      <c r="YZ15" s="58"/>
      <c r="ZA15" s="58"/>
      <c r="ZB15" s="58"/>
      <c r="ZC15" s="58"/>
      <c r="ZD15" s="58"/>
      <c r="ZE15" s="58"/>
      <c r="ZF15" s="58"/>
      <c r="ZG15" s="58"/>
      <c r="ZH15" s="58"/>
      <c r="ZI15" s="58"/>
      <c r="ZJ15" s="58"/>
      <c r="ZK15" s="58"/>
      <c r="ZL15" s="58"/>
      <c r="ZM15" s="58"/>
      <c r="ZN15" s="58"/>
      <c r="ZO15" s="58"/>
      <c r="ZP15" s="58"/>
      <c r="ZQ15" s="58"/>
      <c r="ZR15" s="58"/>
      <c r="ZS15" s="58"/>
      <c r="ZT15" s="58"/>
      <c r="ZU15" s="58"/>
      <c r="ZV15" s="58"/>
      <c r="ZW15" s="58"/>
      <c r="ZX15" s="58"/>
      <c r="ZY15" s="58"/>
      <c r="ZZ15" s="58"/>
      <c r="AAA15" s="58"/>
      <c r="AAB15" s="58"/>
      <c r="AAC15" s="58"/>
      <c r="AAD15" s="58"/>
      <c r="AAE15" s="58"/>
      <c r="AAF15" s="58"/>
      <c r="AAG15" s="58"/>
      <c r="AAH15" s="58"/>
      <c r="AAI15" s="58"/>
      <c r="AAJ15" s="58"/>
      <c r="AAK15" s="58"/>
      <c r="AAL15" s="58"/>
      <c r="AAM15" s="58"/>
      <c r="AAN15" s="58"/>
      <c r="AAO15" s="58"/>
      <c r="AAP15" s="58"/>
      <c r="AAQ15" s="58"/>
      <c r="AAR15" s="58"/>
      <c r="AAS15" s="58"/>
      <c r="AAT15" s="58"/>
      <c r="AAU15" s="58"/>
      <c r="AAV15" s="58"/>
      <c r="AAW15" s="58"/>
      <c r="AAX15" s="58"/>
      <c r="AAY15" s="58"/>
      <c r="AAZ15" s="58"/>
      <c r="ABA15" s="58"/>
      <c r="ABB15" s="58"/>
      <c r="ABC15" s="58"/>
      <c r="ABD15" s="58"/>
      <c r="ABE15" s="58"/>
      <c r="ABF15" s="58"/>
      <c r="ABG15" s="58"/>
      <c r="ABH15" s="58"/>
      <c r="ABI15" s="58"/>
      <c r="ABJ15" s="58"/>
      <c r="ABK15" s="58"/>
      <c r="ABL15" s="58"/>
      <c r="ABM15" s="58"/>
      <c r="ABN15" s="58"/>
      <c r="ABO15" s="58"/>
      <c r="ABP15" s="58"/>
      <c r="ABQ15" s="58"/>
      <c r="ABR15" s="58"/>
      <c r="ABS15" s="58"/>
      <c r="ABT15" s="58"/>
      <c r="ABU15" s="58"/>
      <c r="ABV15" s="58"/>
      <c r="ABW15" s="58"/>
      <c r="ABX15" s="58"/>
      <c r="ABY15" s="58"/>
      <c r="ABZ15" s="58"/>
      <c r="ACA15" s="58"/>
      <c r="ACB15" s="58"/>
      <c r="ACC15" s="58"/>
      <c r="ACD15" s="58"/>
      <c r="ACE15" s="58"/>
      <c r="ACF15" s="58"/>
      <c r="ACG15" s="58"/>
      <c r="ACH15" s="58"/>
      <c r="ACI15" s="58"/>
      <c r="ACJ15" s="58"/>
      <c r="ACK15" s="58"/>
      <c r="ACL15" s="58"/>
      <c r="ACM15" s="58"/>
      <c r="ACN15" s="58"/>
      <c r="ACO15" s="58"/>
      <c r="ACP15" s="58"/>
      <c r="ACQ15" s="58"/>
      <c r="ACR15" s="58"/>
      <c r="ACS15" s="58"/>
      <c r="ACT15" s="58"/>
      <c r="ACU15" s="58"/>
      <c r="ACV15" s="58"/>
      <c r="ACW15" s="58"/>
      <c r="ACX15" s="58"/>
      <c r="ACY15" s="58"/>
      <c r="ACZ15" s="58"/>
      <c r="ADA15" s="58"/>
      <c r="ADB15" s="58"/>
      <c r="ADC15" s="58"/>
      <c r="ADD15" s="58"/>
      <c r="ADE15" s="58"/>
      <c r="ADF15" s="58"/>
      <c r="ADG15" s="58"/>
      <c r="ADH15" s="58"/>
      <c r="ADI15" s="58"/>
      <c r="ADJ15" s="58"/>
      <c r="ADK15" s="58"/>
      <c r="ADL15" s="58"/>
      <c r="ADM15" s="58"/>
      <c r="ADN15" s="58"/>
      <c r="ADO15" s="58"/>
      <c r="ADP15" s="58"/>
      <c r="ADQ15" s="58"/>
      <c r="ADR15" s="58"/>
      <c r="ADS15" s="58"/>
      <c r="ADT15" s="58"/>
      <c r="ADU15" s="58"/>
      <c r="ADV15" s="58"/>
      <c r="ADW15" s="58"/>
      <c r="ADX15" s="58"/>
      <c r="ADY15" s="58"/>
      <c r="ADZ15" s="58"/>
      <c r="AEA15" s="58"/>
      <c r="AEB15" s="58"/>
      <c r="AEC15" s="58"/>
      <c r="AED15" s="58"/>
      <c r="AEE15" s="58"/>
      <c r="AEF15" s="58"/>
      <c r="AEG15" s="58"/>
      <c r="AEH15" s="58"/>
      <c r="AEI15" s="58"/>
      <c r="AEJ15" s="58"/>
      <c r="AEK15" s="58"/>
      <c r="AEL15" s="58"/>
      <c r="AEM15" s="58"/>
      <c r="AEN15" s="58"/>
      <c r="AEO15" s="58"/>
      <c r="AEP15" s="58"/>
      <c r="AEQ15" s="58"/>
      <c r="AER15" s="58"/>
      <c r="AES15" s="58"/>
      <c r="AET15" s="58"/>
      <c r="AEU15" s="58"/>
      <c r="AEV15" s="58"/>
      <c r="AEW15" s="58"/>
      <c r="AEX15" s="58"/>
      <c r="AEY15" s="58"/>
      <c r="AEZ15" s="58"/>
      <c r="AFA15" s="58"/>
      <c r="AFB15" s="58"/>
      <c r="AFC15" s="58"/>
      <c r="AFD15" s="58"/>
      <c r="AFE15" s="58"/>
      <c r="AFF15" s="58"/>
      <c r="AFG15" s="58"/>
      <c r="AFH15" s="58"/>
      <c r="AFI15" s="58"/>
      <c r="AFJ15" s="58"/>
      <c r="AFK15" s="58"/>
      <c r="AFL15" s="58"/>
      <c r="AFM15" s="58"/>
      <c r="AFN15" s="58"/>
      <c r="AFO15" s="58"/>
      <c r="AFP15" s="58"/>
      <c r="AFQ15" s="58"/>
      <c r="AFR15" s="58"/>
      <c r="AFS15" s="58"/>
      <c r="AFT15" s="58"/>
      <c r="AFU15" s="58"/>
      <c r="AFV15" s="58"/>
      <c r="AFW15" s="58"/>
      <c r="AFX15" s="58"/>
      <c r="AFY15" s="58"/>
      <c r="AFZ15" s="58"/>
      <c r="AGA15" s="58"/>
      <c r="AGB15" s="58"/>
      <c r="AGC15" s="58"/>
      <c r="AGD15" s="58"/>
      <c r="AGE15" s="58"/>
      <c r="AGF15" s="58"/>
      <c r="AGG15" s="58"/>
      <c r="AGH15" s="58"/>
      <c r="AGI15" s="58"/>
      <c r="AGJ15" s="58"/>
      <c r="AGK15" s="58"/>
      <c r="AGL15" s="58"/>
      <c r="AGM15" s="58"/>
      <c r="AGN15" s="58"/>
      <c r="AGO15" s="58"/>
      <c r="AGP15" s="58"/>
      <c r="AGQ15" s="58"/>
      <c r="AGR15" s="58"/>
      <c r="AGS15" s="58"/>
      <c r="AGT15" s="58"/>
      <c r="AGU15" s="58"/>
      <c r="AGV15" s="58"/>
      <c r="AGW15" s="58"/>
      <c r="AGX15" s="58"/>
      <c r="AGY15" s="58"/>
      <c r="AGZ15" s="58"/>
      <c r="AHA15" s="58"/>
      <c r="AHB15" s="58"/>
      <c r="AHC15" s="58"/>
      <c r="AHD15" s="58"/>
      <c r="AHE15" s="58"/>
      <c r="AHF15" s="58"/>
      <c r="AHG15" s="58"/>
      <c r="AHH15" s="58"/>
      <c r="AHI15" s="58"/>
      <c r="AHJ15" s="58"/>
      <c r="AHK15" s="58"/>
      <c r="AHL15" s="58"/>
      <c r="AHM15" s="58"/>
      <c r="AHN15" s="58"/>
      <c r="AHO15" s="58"/>
      <c r="AHP15" s="58"/>
      <c r="AHQ15" s="58"/>
      <c r="AHR15" s="58"/>
      <c r="AHS15" s="58"/>
      <c r="AHT15" s="58"/>
      <c r="AHU15" s="58"/>
      <c r="AHV15" s="58"/>
      <c r="AHW15" s="58"/>
      <c r="AHX15" s="58"/>
      <c r="AHY15" s="58"/>
      <c r="AHZ15" s="58"/>
      <c r="AIA15" s="58"/>
      <c r="AIB15" s="58"/>
      <c r="AIC15" s="58"/>
      <c r="AID15" s="58"/>
      <c r="AIE15" s="58"/>
      <c r="AIF15" s="58"/>
      <c r="AIG15" s="58"/>
      <c r="AIH15" s="58"/>
      <c r="AII15" s="58"/>
      <c r="AIJ15" s="58"/>
      <c r="AIK15" s="58"/>
      <c r="AIL15" s="58"/>
      <c r="AIM15" s="58"/>
      <c r="AIN15" s="58"/>
      <c r="AIO15" s="58"/>
      <c r="AIP15" s="58"/>
      <c r="AIQ15" s="58"/>
      <c r="AIR15" s="58"/>
      <c r="AIS15" s="58"/>
      <c r="AIT15" s="58"/>
      <c r="AIU15" s="58"/>
      <c r="AIV15" s="58"/>
      <c r="AIW15" s="58"/>
      <c r="AIX15" s="58"/>
      <c r="AIY15" s="58"/>
      <c r="AIZ15" s="58"/>
      <c r="AJA15" s="58"/>
      <c r="AJB15" s="58"/>
      <c r="AJC15" s="58"/>
      <c r="AJD15" s="58"/>
      <c r="AJE15" s="58"/>
      <c r="AJF15" s="58"/>
      <c r="AJG15" s="58"/>
      <c r="AJH15" s="58"/>
      <c r="AJI15" s="58"/>
      <c r="AJJ15" s="58"/>
      <c r="AJK15" s="58"/>
      <c r="AJL15" s="58"/>
      <c r="AJM15" s="58"/>
      <c r="AJN15" s="58"/>
      <c r="AJO15" s="58"/>
      <c r="AJP15" s="58"/>
      <c r="AJQ15" s="58"/>
      <c r="AJR15" s="58"/>
      <c r="AJS15" s="58"/>
      <c r="AJT15" s="58"/>
      <c r="AJU15" s="58"/>
      <c r="AJV15" s="58"/>
      <c r="AJW15" s="58"/>
      <c r="AJX15" s="58"/>
      <c r="AJY15" s="58"/>
      <c r="AJZ15" s="58"/>
      <c r="AKA15" s="58"/>
      <c r="AKB15" s="58"/>
      <c r="AKC15" s="58"/>
      <c r="AKD15" s="58"/>
      <c r="AKE15" s="58"/>
      <c r="AKF15" s="58"/>
      <c r="AKG15" s="58"/>
      <c r="AKH15" s="58"/>
      <c r="AKI15" s="58"/>
      <c r="AKJ15" s="58"/>
      <c r="AKK15" s="58"/>
      <c r="AKL15" s="58"/>
      <c r="AKM15" s="58"/>
      <c r="AKN15" s="58"/>
      <c r="AKO15" s="58"/>
      <c r="AKP15" s="58"/>
      <c r="AKQ15" s="58"/>
      <c r="AKR15" s="58"/>
      <c r="AKS15" s="58"/>
      <c r="AKT15" s="58"/>
      <c r="AKU15" s="58"/>
      <c r="AKV15" s="58"/>
      <c r="AKW15" s="58"/>
      <c r="AKX15" s="58"/>
      <c r="AKY15" s="58"/>
      <c r="AKZ15" s="58"/>
      <c r="ALA15" s="58"/>
      <c r="ALB15" s="58"/>
      <c r="ALC15" s="58"/>
    </row>
    <row r="16" s="16" customFormat="1" spans="1:991">
      <c r="A16" s="23" t="s">
        <v>102</v>
      </c>
      <c r="B16" s="4" t="s">
        <v>103</v>
      </c>
      <c r="C16" s="25">
        <v>88</v>
      </c>
      <c r="D16" s="27">
        <v>90</v>
      </c>
      <c r="E16" s="24">
        <v>84</v>
      </c>
      <c r="F16" s="24">
        <v>90</v>
      </c>
      <c r="G16" s="24">
        <v>80</v>
      </c>
      <c r="H16" s="24">
        <v>72</v>
      </c>
      <c r="I16" s="24">
        <v>82</v>
      </c>
      <c r="J16" s="24">
        <v>85</v>
      </c>
      <c r="K16" s="24">
        <v>96</v>
      </c>
      <c r="L16" s="24">
        <v>71</v>
      </c>
      <c r="M16" s="24">
        <v>88</v>
      </c>
      <c r="N16" s="24">
        <v>87</v>
      </c>
      <c r="O16" s="24">
        <v>87</v>
      </c>
      <c r="P16" s="24">
        <v>95.02</v>
      </c>
      <c r="Q16" s="24">
        <v>75.02</v>
      </c>
      <c r="R16" s="24">
        <v>84</v>
      </c>
      <c r="S16" s="32">
        <v>82</v>
      </c>
      <c r="T16" s="32">
        <v>90</v>
      </c>
      <c r="U16" s="32">
        <v>73</v>
      </c>
      <c r="V16" s="32">
        <v>82</v>
      </c>
      <c r="W16" s="32">
        <v>85</v>
      </c>
      <c r="X16" s="32">
        <v>75</v>
      </c>
      <c r="Y16" s="32">
        <v>95</v>
      </c>
      <c r="Z16" s="32">
        <v>81</v>
      </c>
      <c r="AA16" s="35">
        <v>84</v>
      </c>
      <c r="AB16" s="35">
        <v>92</v>
      </c>
      <c r="AC16" s="35">
        <v>83</v>
      </c>
      <c r="AD16" s="35">
        <v>65</v>
      </c>
      <c r="AE16" s="35">
        <v>91</v>
      </c>
      <c r="AF16" s="35">
        <v>85</v>
      </c>
      <c r="AG16" s="35">
        <v>78</v>
      </c>
      <c r="AH16" s="35">
        <v>95</v>
      </c>
      <c r="AI16" s="35">
        <v>95</v>
      </c>
      <c r="AJ16" s="37">
        <v>82</v>
      </c>
      <c r="AK16" s="37">
        <v>67</v>
      </c>
      <c r="AL16" s="37">
        <v>64</v>
      </c>
      <c r="AM16" s="35">
        <v>75</v>
      </c>
      <c r="AN16" s="35">
        <v>81</v>
      </c>
      <c r="AO16" s="35">
        <v>72</v>
      </c>
      <c r="AP16" s="37">
        <v>85</v>
      </c>
      <c r="AQ16" s="37">
        <v>80</v>
      </c>
      <c r="AR16" s="37">
        <v>74</v>
      </c>
      <c r="AS16" s="37">
        <v>78</v>
      </c>
      <c r="AT16" s="35">
        <v>83</v>
      </c>
      <c r="AU16" s="35">
        <v>84</v>
      </c>
      <c r="AV16" s="35">
        <v>85</v>
      </c>
      <c r="AW16" s="35">
        <v>81</v>
      </c>
      <c r="AX16" s="27">
        <v>81</v>
      </c>
      <c r="AY16" s="35">
        <v>95</v>
      </c>
      <c r="AZ16" s="42">
        <v>81</v>
      </c>
      <c r="BA16" s="42">
        <v>77</v>
      </c>
      <c r="BB16" s="42">
        <v>72</v>
      </c>
      <c r="BC16" s="42">
        <v>82</v>
      </c>
      <c r="BD16" s="42">
        <v>76</v>
      </c>
      <c r="BE16" s="42">
        <v>89</v>
      </c>
      <c r="BF16" s="27">
        <v>76</v>
      </c>
      <c r="BG16" s="27">
        <v>82</v>
      </c>
      <c r="BH16" s="27">
        <v>79</v>
      </c>
      <c r="BI16" s="27">
        <v>83</v>
      </c>
      <c r="BJ16" s="27">
        <v>77</v>
      </c>
      <c r="BK16" s="39">
        <f t="shared" si="0"/>
        <v>82.1006666666667</v>
      </c>
      <c r="BL16" s="39">
        <f t="shared" si="1"/>
        <v>49.2604</v>
      </c>
      <c r="BM16" s="48">
        <f t="shared" si="2"/>
        <v>8</v>
      </c>
      <c r="BN16" s="49">
        <v>65.25</v>
      </c>
      <c r="BO16" s="50">
        <f t="shared" si="3"/>
        <v>13.05</v>
      </c>
      <c r="BP16" s="52">
        <v>0</v>
      </c>
      <c r="BQ16" s="39">
        <f t="shared" si="4"/>
        <v>0</v>
      </c>
      <c r="BR16" s="52">
        <v>1.625</v>
      </c>
      <c r="BS16" s="51">
        <f t="shared" si="5"/>
        <v>0.325</v>
      </c>
      <c r="BT16" s="51">
        <f t="shared" si="6"/>
        <v>62.6354</v>
      </c>
      <c r="BU16" s="48">
        <f t="shared" si="7"/>
        <v>10</v>
      </c>
      <c r="BV16" s="55"/>
      <c r="BW16" s="56"/>
      <c r="BX16" s="56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  <c r="DB16" s="58"/>
      <c r="DC16" s="58"/>
      <c r="DD16" s="58"/>
      <c r="DE16" s="58"/>
      <c r="DF16" s="58"/>
      <c r="DG16" s="58"/>
      <c r="DH16" s="58"/>
      <c r="DI16" s="58"/>
      <c r="DJ16" s="58"/>
      <c r="DK16" s="58"/>
      <c r="DL16" s="58"/>
      <c r="DM16" s="58"/>
      <c r="DN16" s="58"/>
      <c r="DO16" s="58"/>
      <c r="DP16" s="58"/>
      <c r="DQ16" s="58"/>
      <c r="DR16" s="58"/>
      <c r="DS16" s="58"/>
      <c r="DT16" s="58"/>
      <c r="DU16" s="58"/>
      <c r="DV16" s="58"/>
      <c r="DW16" s="58"/>
      <c r="DX16" s="58"/>
      <c r="DY16" s="58"/>
      <c r="DZ16" s="58"/>
      <c r="EA16" s="58"/>
      <c r="EB16" s="58"/>
      <c r="EC16" s="58"/>
      <c r="ED16" s="58"/>
      <c r="EE16" s="58"/>
      <c r="EF16" s="58"/>
      <c r="EG16" s="58"/>
      <c r="EH16" s="58"/>
      <c r="EI16" s="58"/>
      <c r="EJ16" s="58"/>
      <c r="EK16" s="58"/>
      <c r="EL16" s="58"/>
      <c r="EM16" s="58"/>
      <c r="EN16" s="58"/>
      <c r="EO16" s="58"/>
      <c r="EP16" s="58"/>
      <c r="EQ16" s="58"/>
      <c r="ER16" s="58"/>
      <c r="ES16" s="58"/>
      <c r="ET16" s="58"/>
      <c r="EU16" s="58"/>
      <c r="EV16" s="58"/>
      <c r="EW16" s="58"/>
      <c r="EX16" s="58"/>
      <c r="EY16" s="58"/>
      <c r="EZ16" s="58"/>
      <c r="FA16" s="58"/>
      <c r="FB16" s="58"/>
      <c r="FC16" s="58"/>
      <c r="FD16" s="58"/>
      <c r="FE16" s="58"/>
      <c r="FF16" s="58"/>
      <c r="FG16" s="58"/>
      <c r="FH16" s="58"/>
      <c r="FI16" s="58"/>
      <c r="FJ16" s="58"/>
      <c r="FK16" s="58"/>
      <c r="FL16" s="58"/>
      <c r="FM16" s="58"/>
      <c r="FN16" s="58"/>
      <c r="FO16" s="58"/>
      <c r="FP16" s="58"/>
      <c r="FQ16" s="58"/>
      <c r="FR16" s="58"/>
      <c r="FS16" s="58"/>
      <c r="FT16" s="58"/>
      <c r="FU16" s="58"/>
      <c r="FV16" s="58"/>
      <c r="FW16" s="58"/>
      <c r="FX16" s="58"/>
      <c r="FY16" s="58"/>
      <c r="FZ16" s="58"/>
      <c r="GA16" s="58"/>
      <c r="GB16" s="58"/>
      <c r="GC16" s="58"/>
      <c r="GD16" s="58"/>
      <c r="GE16" s="58"/>
      <c r="GF16" s="58"/>
      <c r="GG16" s="58"/>
      <c r="GH16" s="58"/>
      <c r="GI16" s="58"/>
      <c r="GJ16" s="58"/>
      <c r="GK16" s="58"/>
      <c r="GL16" s="58"/>
      <c r="GM16" s="58"/>
      <c r="GN16" s="58"/>
      <c r="GO16" s="58"/>
      <c r="GP16" s="58"/>
      <c r="GQ16" s="58"/>
      <c r="GR16" s="58"/>
      <c r="GS16" s="58"/>
      <c r="GT16" s="58"/>
      <c r="GU16" s="58"/>
      <c r="GV16" s="58"/>
      <c r="GW16" s="58"/>
      <c r="GX16" s="58"/>
      <c r="GY16" s="58"/>
      <c r="GZ16" s="58"/>
      <c r="HA16" s="58"/>
      <c r="HB16" s="58"/>
      <c r="HC16" s="58"/>
      <c r="HD16" s="58"/>
      <c r="HE16" s="58"/>
      <c r="HF16" s="58"/>
      <c r="HG16" s="58"/>
      <c r="HH16" s="58"/>
      <c r="HI16" s="58"/>
      <c r="HJ16" s="58"/>
      <c r="HK16" s="58"/>
      <c r="HL16" s="58"/>
      <c r="HM16" s="58"/>
      <c r="HN16" s="58"/>
      <c r="HO16" s="58"/>
      <c r="HP16" s="58"/>
      <c r="HQ16" s="58"/>
      <c r="HR16" s="58"/>
      <c r="HS16" s="58"/>
      <c r="HT16" s="58"/>
      <c r="HU16" s="58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  <c r="IV16" s="58"/>
      <c r="IW16" s="58"/>
      <c r="IX16" s="58"/>
      <c r="IY16" s="58"/>
      <c r="IZ16" s="58"/>
      <c r="JA16" s="58"/>
      <c r="JB16" s="58"/>
      <c r="JC16" s="58"/>
      <c r="JD16" s="58"/>
      <c r="JE16" s="58"/>
      <c r="JF16" s="58"/>
      <c r="JG16" s="58"/>
      <c r="JH16" s="58"/>
      <c r="JI16" s="58"/>
      <c r="JJ16" s="58"/>
      <c r="JK16" s="58"/>
      <c r="JL16" s="58"/>
      <c r="JM16" s="58"/>
      <c r="JN16" s="58"/>
      <c r="JO16" s="58"/>
      <c r="JP16" s="58"/>
      <c r="JQ16" s="58"/>
      <c r="JR16" s="58"/>
      <c r="JS16" s="58"/>
      <c r="JT16" s="58"/>
      <c r="JU16" s="58"/>
      <c r="JV16" s="58"/>
      <c r="JW16" s="58"/>
      <c r="JX16" s="58"/>
      <c r="JY16" s="58"/>
      <c r="JZ16" s="58"/>
      <c r="KA16" s="58"/>
      <c r="KB16" s="58"/>
      <c r="KC16" s="58"/>
      <c r="KD16" s="58"/>
      <c r="KE16" s="58"/>
      <c r="KF16" s="58"/>
      <c r="KG16" s="58"/>
      <c r="KH16" s="58"/>
      <c r="KI16" s="58"/>
      <c r="KJ16" s="58"/>
      <c r="KK16" s="58"/>
      <c r="KL16" s="58"/>
      <c r="KM16" s="58"/>
      <c r="KN16" s="58"/>
      <c r="KO16" s="58"/>
      <c r="KP16" s="58"/>
      <c r="KQ16" s="58"/>
      <c r="KR16" s="58"/>
      <c r="KS16" s="58"/>
      <c r="KT16" s="58"/>
      <c r="KU16" s="58"/>
      <c r="KV16" s="58"/>
      <c r="KW16" s="58"/>
      <c r="KX16" s="58"/>
      <c r="KY16" s="58"/>
      <c r="KZ16" s="58"/>
      <c r="LA16" s="58"/>
      <c r="LB16" s="58"/>
      <c r="LC16" s="58"/>
      <c r="LD16" s="58"/>
      <c r="LE16" s="58"/>
      <c r="LF16" s="58"/>
      <c r="LG16" s="58"/>
      <c r="LH16" s="58"/>
      <c r="LI16" s="58"/>
      <c r="LJ16" s="58"/>
      <c r="LK16" s="58"/>
      <c r="LL16" s="58"/>
      <c r="LM16" s="58"/>
      <c r="LN16" s="58"/>
      <c r="LO16" s="58"/>
      <c r="LP16" s="58"/>
      <c r="LQ16" s="58"/>
      <c r="LR16" s="58"/>
      <c r="LS16" s="58"/>
      <c r="LT16" s="58"/>
      <c r="LU16" s="58"/>
      <c r="LV16" s="58"/>
      <c r="LW16" s="58"/>
      <c r="LX16" s="58"/>
      <c r="LY16" s="58"/>
      <c r="LZ16" s="58"/>
      <c r="MA16" s="58"/>
      <c r="MB16" s="58"/>
      <c r="MC16" s="58"/>
      <c r="MD16" s="58"/>
      <c r="ME16" s="58"/>
      <c r="MF16" s="58"/>
      <c r="MG16" s="58"/>
      <c r="MH16" s="58"/>
      <c r="MI16" s="58"/>
      <c r="MJ16" s="58"/>
      <c r="MK16" s="58"/>
      <c r="ML16" s="58"/>
      <c r="MM16" s="58"/>
      <c r="MN16" s="58"/>
      <c r="MO16" s="58"/>
      <c r="MP16" s="58"/>
      <c r="MQ16" s="58"/>
      <c r="MR16" s="58"/>
      <c r="MS16" s="58"/>
      <c r="MT16" s="58"/>
      <c r="MU16" s="58"/>
      <c r="MV16" s="58"/>
      <c r="MW16" s="58"/>
      <c r="MX16" s="58"/>
      <c r="MY16" s="58"/>
      <c r="MZ16" s="58"/>
      <c r="NA16" s="58"/>
      <c r="NB16" s="58"/>
      <c r="NC16" s="58"/>
      <c r="ND16" s="58"/>
      <c r="NE16" s="58"/>
      <c r="NF16" s="58"/>
      <c r="NG16" s="58"/>
      <c r="NH16" s="58"/>
      <c r="NI16" s="58"/>
      <c r="NJ16" s="58"/>
      <c r="NK16" s="58"/>
      <c r="NL16" s="58"/>
      <c r="NM16" s="58"/>
      <c r="NN16" s="58"/>
      <c r="NO16" s="58"/>
      <c r="NP16" s="58"/>
      <c r="NQ16" s="58"/>
      <c r="NR16" s="58"/>
      <c r="NS16" s="58"/>
      <c r="NT16" s="58"/>
      <c r="NU16" s="58"/>
      <c r="NV16" s="58"/>
      <c r="NW16" s="58"/>
      <c r="NX16" s="58"/>
      <c r="NY16" s="58"/>
      <c r="NZ16" s="58"/>
      <c r="OA16" s="58"/>
      <c r="OB16" s="58"/>
      <c r="OC16" s="58"/>
      <c r="OD16" s="58"/>
      <c r="OE16" s="58"/>
      <c r="OF16" s="58"/>
      <c r="OG16" s="58"/>
      <c r="OH16" s="58"/>
      <c r="OI16" s="58"/>
      <c r="OJ16" s="58"/>
      <c r="OK16" s="58"/>
      <c r="OL16" s="58"/>
      <c r="OM16" s="58"/>
      <c r="ON16" s="58"/>
      <c r="OO16" s="58"/>
      <c r="OP16" s="58"/>
      <c r="OQ16" s="58"/>
      <c r="OR16" s="58"/>
      <c r="OS16" s="58"/>
      <c r="OT16" s="58"/>
      <c r="OU16" s="58"/>
      <c r="OV16" s="58"/>
      <c r="OW16" s="58"/>
      <c r="OX16" s="58"/>
      <c r="OY16" s="58"/>
      <c r="OZ16" s="58"/>
      <c r="PA16" s="58"/>
      <c r="PB16" s="58"/>
      <c r="PC16" s="58"/>
      <c r="PD16" s="58"/>
      <c r="PE16" s="58"/>
      <c r="PF16" s="58"/>
      <c r="PG16" s="58"/>
      <c r="PH16" s="58"/>
      <c r="PI16" s="58"/>
      <c r="PJ16" s="58"/>
      <c r="PK16" s="58"/>
      <c r="PL16" s="58"/>
      <c r="PM16" s="58"/>
      <c r="PN16" s="58"/>
      <c r="PO16" s="58"/>
      <c r="PP16" s="58"/>
      <c r="PQ16" s="58"/>
      <c r="PR16" s="58"/>
      <c r="PS16" s="58"/>
      <c r="PT16" s="58"/>
      <c r="PU16" s="58"/>
      <c r="PV16" s="58"/>
      <c r="PW16" s="58"/>
      <c r="PX16" s="58"/>
      <c r="PY16" s="58"/>
      <c r="PZ16" s="58"/>
      <c r="QA16" s="58"/>
      <c r="QB16" s="58"/>
      <c r="QC16" s="58"/>
      <c r="QD16" s="58"/>
      <c r="QE16" s="58"/>
      <c r="QF16" s="58"/>
      <c r="QG16" s="58"/>
      <c r="QH16" s="58"/>
      <c r="QI16" s="58"/>
      <c r="QJ16" s="58"/>
      <c r="QK16" s="58"/>
      <c r="QL16" s="58"/>
      <c r="QM16" s="58"/>
      <c r="QN16" s="58"/>
      <c r="QO16" s="58"/>
      <c r="QP16" s="58"/>
      <c r="QQ16" s="58"/>
      <c r="QR16" s="58"/>
      <c r="QS16" s="58"/>
      <c r="QT16" s="58"/>
      <c r="QU16" s="58"/>
      <c r="QV16" s="58"/>
      <c r="QW16" s="58"/>
      <c r="QX16" s="58"/>
      <c r="QY16" s="58"/>
      <c r="QZ16" s="58"/>
      <c r="RA16" s="58"/>
      <c r="RB16" s="58"/>
      <c r="RC16" s="58"/>
      <c r="RD16" s="58"/>
      <c r="RE16" s="58"/>
      <c r="RF16" s="58"/>
      <c r="RG16" s="58"/>
      <c r="RH16" s="58"/>
      <c r="RI16" s="58"/>
      <c r="RJ16" s="58"/>
      <c r="RK16" s="58"/>
      <c r="RL16" s="58"/>
      <c r="RM16" s="58"/>
      <c r="RN16" s="58"/>
      <c r="RO16" s="58"/>
      <c r="RP16" s="58"/>
      <c r="RQ16" s="58"/>
      <c r="RR16" s="58"/>
      <c r="RS16" s="58"/>
      <c r="RT16" s="58"/>
      <c r="RU16" s="58"/>
      <c r="RV16" s="58"/>
      <c r="RW16" s="58"/>
      <c r="RX16" s="58"/>
      <c r="RY16" s="58"/>
      <c r="RZ16" s="58"/>
      <c r="SA16" s="58"/>
      <c r="SB16" s="58"/>
      <c r="SC16" s="58"/>
      <c r="SD16" s="58"/>
      <c r="SE16" s="58"/>
      <c r="SF16" s="58"/>
      <c r="SG16" s="58"/>
      <c r="SH16" s="58"/>
      <c r="SI16" s="58"/>
      <c r="SJ16" s="58"/>
      <c r="SK16" s="58"/>
      <c r="SL16" s="58"/>
      <c r="SM16" s="58"/>
      <c r="SN16" s="58"/>
      <c r="SO16" s="58"/>
      <c r="SP16" s="58"/>
      <c r="SQ16" s="58"/>
      <c r="SR16" s="58"/>
      <c r="SS16" s="58"/>
      <c r="ST16" s="58"/>
      <c r="SU16" s="58"/>
      <c r="SV16" s="58"/>
      <c r="SW16" s="58"/>
      <c r="SX16" s="58"/>
      <c r="SY16" s="58"/>
      <c r="SZ16" s="58"/>
      <c r="TA16" s="58"/>
      <c r="TB16" s="58"/>
      <c r="TC16" s="58"/>
      <c r="TD16" s="58"/>
      <c r="TE16" s="58"/>
      <c r="TF16" s="58"/>
      <c r="TG16" s="58"/>
      <c r="TH16" s="58"/>
      <c r="TI16" s="58"/>
      <c r="TJ16" s="58"/>
      <c r="TK16" s="58"/>
      <c r="TL16" s="58"/>
      <c r="TM16" s="58"/>
      <c r="TN16" s="58"/>
      <c r="TO16" s="58"/>
      <c r="TP16" s="58"/>
      <c r="TQ16" s="58"/>
      <c r="TR16" s="58"/>
      <c r="TS16" s="58"/>
      <c r="TT16" s="58"/>
      <c r="TU16" s="58"/>
      <c r="TV16" s="58"/>
      <c r="TW16" s="58"/>
      <c r="TX16" s="58"/>
      <c r="TY16" s="58"/>
      <c r="TZ16" s="58"/>
      <c r="UA16" s="58"/>
      <c r="UB16" s="58"/>
      <c r="UC16" s="58"/>
      <c r="UD16" s="58"/>
      <c r="UE16" s="58"/>
      <c r="UF16" s="58"/>
      <c r="UG16" s="58"/>
      <c r="UH16" s="58"/>
      <c r="UI16" s="58"/>
      <c r="UJ16" s="58"/>
      <c r="UK16" s="58"/>
      <c r="UL16" s="58"/>
      <c r="UM16" s="58"/>
      <c r="UN16" s="58"/>
      <c r="UO16" s="58"/>
      <c r="UP16" s="58"/>
      <c r="UQ16" s="58"/>
      <c r="UR16" s="58"/>
      <c r="US16" s="58"/>
      <c r="UT16" s="58"/>
      <c r="UU16" s="58"/>
      <c r="UV16" s="58"/>
      <c r="UW16" s="58"/>
      <c r="UX16" s="58"/>
      <c r="UY16" s="58"/>
      <c r="UZ16" s="58"/>
      <c r="VA16" s="58"/>
      <c r="VB16" s="58"/>
      <c r="VC16" s="58"/>
      <c r="VD16" s="58"/>
      <c r="VE16" s="58"/>
      <c r="VF16" s="58"/>
      <c r="VG16" s="58"/>
      <c r="VH16" s="58"/>
      <c r="VI16" s="58"/>
      <c r="VJ16" s="58"/>
      <c r="VK16" s="58"/>
      <c r="VL16" s="58"/>
      <c r="VM16" s="58"/>
      <c r="VN16" s="58"/>
      <c r="VO16" s="58"/>
      <c r="VP16" s="58"/>
      <c r="VQ16" s="58"/>
      <c r="VR16" s="58"/>
      <c r="VS16" s="58"/>
      <c r="VT16" s="58"/>
      <c r="VU16" s="58"/>
      <c r="VV16" s="58"/>
      <c r="VW16" s="58"/>
      <c r="VX16" s="58"/>
      <c r="VY16" s="58"/>
      <c r="VZ16" s="58"/>
      <c r="WA16" s="58"/>
      <c r="WB16" s="58"/>
      <c r="WC16" s="58"/>
      <c r="WD16" s="58"/>
      <c r="WE16" s="58"/>
      <c r="WF16" s="58"/>
      <c r="WG16" s="58"/>
      <c r="WH16" s="58"/>
      <c r="WI16" s="58"/>
      <c r="WJ16" s="58"/>
      <c r="WK16" s="58"/>
      <c r="WL16" s="58"/>
      <c r="WM16" s="58"/>
      <c r="WN16" s="58"/>
      <c r="WO16" s="58"/>
      <c r="WP16" s="58"/>
      <c r="WQ16" s="58"/>
      <c r="WR16" s="58"/>
      <c r="WS16" s="58"/>
      <c r="WT16" s="58"/>
      <c r="WU16" s="58"/>
      <c r="WV16" s="58"/>
      <c r="WW16" s="58"/>
      <c r="WX16" s="58"/>
      <c r="WY16" s="58"/>
      <c r="WZ16" s="58"/>
      <c r="XA16" s="58"/>
      <c r="XB16" s="58"/>
      <c r="XC16" s="58"/>
      <c r="XD16" s="58"/>
      <c r="XE16" s="58"/>
      <c r="XF16" s="58"/>
      <c r="XG16" s="58"/>
      <c r="XH16" s="58"/>
      <c r="XI16" s="58"/>
      <c r="XJ16" s="58"/>
      <c r="XK16" s="58"/>
      <c r="XL16" s="58"/>
      <c r="XM16" s="58"/>
      <c r="XN16" s="58"/>
      <c r="XO16" s="58"/>
      <c r="XP16" s="58"/>
      <c r="XQ16" s="58"/>
      <c r="XR16" s="58"/>
      <c r="XS16" s="58"/>
      <c r="XT16" s="58"/>
      <c r="XU16" s="58"/>
      <c r="XV16" s="58"/>
      <c r="XW16" s="58"/>
      <c r="XX16" s="58"/>
      <c r="XY16" s="58"/>
      <c r="XZ16" s="58"/>
      <c r="YA16" s="58"/>
      <c r="YB16" s="58"/>
      <c r="YC16" s="58"/>
      <c r="YD16" s="58"/>
      <c r="YE16" s="58"/>
      <c r="YF16" s="58"/>
      <c r="YG16" s="58"/>
      <c r="YH16" s="58"/>
      <c r="YI16" s="58"/>
      <c r="YJ16" s="58"/>
      <c r="YK16" s="58"/>
      <c r="YL16" s="58"/>
      <c r="YM16" s="58"/>
      <c r="YN16" s="58"/>
      <c r="YO16" s="58"/>
      <c r="YP16" s="58"/>
      <c r="YQ16" s="58"/>
      <c r="YR16" s="58"/>
      <c r="YS16" s="58"/>
      <c r="YT16" s="58"/>
      <c r="YU16" s="58"/>
      <c r="YV16" s="58"/>
      <c r="YW16" s="58"/>
      <c r="YX16" s="58"/>
      <c r="YY16" s="58"/>
      <c r="YZ16" s="58"/>
      <c r="ZA16" s="58"/>
      <c r="ZB16" s="58"/>
      <c r="ZC16" s="58"/>
      <c r="ZD16" s="58"/>
      <c r="ZE16" s="58"/>
      <c r="ZF16" s="58"/>
      <c r="ZG16" s="58"/>
      <c r="ZH16" s="58"/>
      <c r="ZI16" s="58"/>
      <c r="ZJ16" s="58"/>
      <c r="ZK16" s="58"/>
      <c r="ZL16" s="58"/>
      <c r="ZM16" s="58"/>
      <c r="ZN16" s="58"/>
      <c r="ZO16" s="58"/>
      <c r="ZP16" s="58"/>
      <c r="ZQ16" s="58"/>
      <c r="ZR16" s="58"/>
      <c r="ZS16" s="58"/>
      <c r="ZT16" s="58"/>
      <c r="ZU16" s="58"/>
      <c r="ZV16" s="58"/>
      <c r="ZW16" s="58"/>
      <c r="ZX16" s="58"/>
      <c r="ZY16" s="58"/>
      <c r="ZZ16" s="58"/>
      <c r="AAA16" s="58"/>
      <c r="AAB16" s="58"/>
      <c r="AAC16" s="58"/>
      <c r="AAD16" s="58"/>
      <c r="AAE16" s="58"/>
      <c r="AAF16" s="58"/>
      <c r="AAG16" s="58"/>
      <c r="AAH16" s="58"/>
      <c r="AAI16" s="58"/>
      <c r="AAJ16" s="58"/>
      <c r="AAK16" s="58"/>
      <c r="AAL16" s="58"/>
      <c r="AAM16" s="58"/>
      <c r="AAN16" s="58"/>
      <c r="AAO16" s="58"/>
      <c r="AAP16" s="58"/>
      <c r="AAQ16" s="58"/>
      <c r="AAR16" s="58"/>
      <c r="AAS16" s="58"/>
      <c r="AAT16" s="58"/>
      <c r="AAU16" s="58"/>
      <c r="AAV16" s="58"/>
      <c r="AAW16" s="58"/>
      <c r="AAX16" s="58"/>
      <c r="AAY16" s="58"/>
      <c r="AAZ16" s="58"/>
      <c r="ABA16" s="58"/>
      <c r="ABB16" s="58"/>
      <c r="ABC16" s="58"/>
      <c r="ABD16" s="58"/>
      <c r="ABE16" s="58"/>
      <c r="ABF16" s="58"/>
      <c r="ABG16" s="58"/>
      <c r="ABH16" s="58"/>
      <c r="ABI16" s="58"/>
      <c r="ABJ16" s="58"/>
      <c r="ABK16" s="58"/>
      <c r="ABL16" s="58"/>
      <c r="ABM16" s="58"/>
      <c r="ABN16" s="58"/>
      <c r="ABO16" s="58"/>
      <c r="ABP16" s="58"/>
      <c r="ABQ16" s="58"/>
      <c r="ABR16" s="58"/>
      <c r="ABS16" s="58"/>
      <c r="ABT16" s="58"/>
      <c r="ABU16" s="58"/>
      <c r="ABV16" s="58"/>
      <c r="ABW16" s="58"/>
      <c r="ABX16" s="58"/>
      <c r="ABY16" s="58"/>
      <c r="ABZ16" s="58"/>
      <c r="ACA16" s="58"/>
      <c r="ACB16" s="58"/>
      <c r="ACC16" s="58"/>
      <c r="ACD16" s="58"/>
      <c r="ACE16" s="58"/>
      <c r="ACF16" s="58"/>
      <c r="ACG16" s="58"/>
      <c r="ACH16" s="58"/>
      <c r="ACI16" s="58"/>
      <c r="ACJ16" s="58"/>
      <c r="ACK16" s="58"/>
      <c r="ACL16" s="58"/>
      <c r="ACM16" s="58"/>
      <c r="ACN16" s="58"/>
      <c r="ACO16" s="58"/>
      <c r="ACP16" s="58"/>
      <c r="ACQ16" s="58"/>
      <c r="ACR16" s="58"/>
      <c r="ACS16" s="58"/>
      <c r="ACT16" s="58"/>
      <c r="ACU16" s="58"/>
      <c r="ACV16" s="58"/>
      <c r="ACW16" s="58"/>
      <c r="ACX16" s="58"/>
      <c r="ACY16" s="58"/>
      <c r="ACZ16" s="58"/>
      <c r="ADA16" s="58"/>
      <c r="ADB16" s="58"/>
      <c r="ADC16" s="58"/>
      <c r="ADD16" s="58"/>
      <c r="ADE16" s="58"/>
      <c r="ADF16" s="58"/>
      <c r="ADG16" s="58"/>
      <c r="ADH16" s="58"/>
      <c r="ADI16" s="58"/>
      <c r="ADJ16" s="58"/>
      <c r="ADK16" s="58"/>
      <c r="ADL16" s="58"/>
      <c r="ADM16" s="58"/>
      <c r="ADN16" s="58"/>
      <c r="ADO16" s="58"/>
      <c r="ADP16" s="58"/>
      <c r="ADQ16" s="58"/>
      <c r="ADR16" s="58"/>
      <c r="ADS16" s="58"/>
      <c r="ADT16" s="58"/>
      <c r="ADU16" s="58"/>
      <c r="ADV16" s="58"/>
      <c r="ADW16" s="58"/>
      <c r="ADX16" s="58"/>
      <c r="ADY16" s="58"/>
      <c r="ADZ16" s="58"/>
      <c r="AEA16" s="58"/>
      <c r="AEB16" s="58"/>
      <c r="AEC16" s="58"/>
      <c r="AED16" s="58"/>
      <c r="AEE16" s="58"/>
      <c r="AEF16" s="58"/>
      <c r="AEG16" s="58"/>
      <c r="AEH16" s="58"/>
      <c r="AEI16" s="58"/>
      <c r="AEJ16" s="58"/>
      <c r="AEK16" s="58"/>
      <c r="AEL16" s="58"/>
      <c r="AEM16" s="58"/>
      <c r="AEN16" s="58"/>
      <c r="AEO16" s="58"/>
      <c r="AEP16" s="58"/>
      <c r="AEQ16" s="58"/>
      <c r="AER16" s="58"/>
      <c r="AES16" s="58"/>
      <c r="AET16" s="58"/>
      <c r="AEU16" s="58"/>
      <c r="AEV16" s="58"/>
      <c r="AEW16" s="58"/>
      <c r="AEX16" s="58"/>
      <c r="AEY16" s="58"/>
      <c r="AEZ16" s="58"/>
      <c r="AFA16" s="58"/>
      <c r="AFB16" s="58"/>
      <c r="AFC16" s="58"/>
      <c r="AFD16" s="58"/>
      <c r="AFE16" s="58"/>
      <c r="AFF16" s="58"/>
      <c r="AFG16" s="58"/>
      <c r="AFH16" s="58"/>
      <c r="AFI16" s="58"/>
      <c r="AFJ16" s="58"/>
      <c r="AFK16" s="58"/>
      <c r="AFL16" s="58"/>
      <c r="AFM16" s="58"/>
      <c r="AFN16" s="58"/>
      <c r="AFO16" s="58"/>
      <c r="AFP16" s="58"/>
      <c r="AFQ16" s="58"/>
      <c r="AFR16" s="58"/>
      <c r="AFS16" s="58"/>
      <c r="AFT16" s="58"/>
      <c r="AFU16" s="58"/>
      <c r="AFV16" s="58"/>
      <c r="AFW16" s="58"/>
      <c r="AFX16" s="58"/>
      <c r="AFY16" s="58"/>
      <c r="AFZ16" s="58"/>
      <c r="AGA16" s="58"/>
      <c r="AGB16" s="58"/>
      <c r="AGC16" s="58"/>
      <c r="AGD16" s="58"/>
      <c r="AGE16" s="58"/>
      <c r="AGF16" s="58"/>
      <c r="AGG16" s="58"/>
      <c r="AGH16" s="58"/>
      <c r="AGI16" s="58"/>
      <c r="AGJ16" s="58"/>
      <c r="AGK16" s="58"/>
      <c r="AGL16" s="58"/>
      <c r="AGM16" s="58"/>
      <c r="AGN16" s="58"/>
      <c r="AGO16" s="58"/>
      <c r="AGP16" s="58"/>
      <c r="AGQ16" s="58"/>
      <c r="AGR16" s="58"/>
      <c r="AGS16" s="58"/>
      <c r="AGT16" s="58"/>
      <c r="AGU16" s="58"/>
      <c r="AGV16" s="58"/>
      <c r="AGW16" s="58"/>
      <c r="AGX16" s="58"/>
      <c r="AGY16" s="58"/>
      <c r="AGZ16" s="58"/>
      <c r="AHA16" s="58"/>
      <c r="AHB16" s="58"/>
      <c r="AHC16" s="58"/>
      <c r="AHD16" s="58"/>
      <c r="AHE16" s="58"/>
      <c r="AHF16" s="58"/>
      <c r="AHG16" s="58"/>
      <c r="AHH16" s="58"/>
      <c r="AHI16" s="58"/>
      <c r="AHJ16" s="58"/>
      <c r="AHK16" s="58"/>
      <c r="AHL16" s="58"/>
      <c r="AHM16" s="58"/>
      <c r="AHN16" s="58"/>
      <c r="AHO16" s="58"/>
      <c r="AHP16" s="58"/>
      <c r="AHQ16" s="58"/>
      <c r="AHR16" s="58"/>
      <c r="AHS16" s="58"/>
      <c r="AHT16" s="58"/>
      <c r="AHU16" s="58"/>
      <c r="AHV16" s="58"/>
      <c r="AHW16" s="58"/>
      <c r="AHX16" s="58"/>
      <c r="AHY16" s="58"/>
      <c r="AHZ16" s="58"/>
      <c r="AIA16" s="58"/>
      <c r="AIB16" s="58"/>
      <c r="AIC16" s="58"/>
      <c r="AID16" s="58"/>
      <c r="AIE16" s="58"/>
      <c r="AIF16" s="58"/>
      <c r="AIG16" s="58"/>
      <c r="AIH16" s="58"/>
      <c r="AII16" s="58"/>
      <c r="AIJ16" s="58"/>
      <c r="AIK16" s="58"/>
      <c r="AIL16" s="58"/>
      <c r="AIM16" s="58"/>
      <c r="AIN16" s="58"/>
      <c r="AIO16" s="58"/>
      <c r="AIP16" s="58"/>
      <c r="AIQ16" s="58"/>
      <c r="AIR16" s="58"/>
      <c r="AIS16" s="58"/>
      <c r="AIT16" s="58"/>
      <c r="AIU16" s="58"/>
      <c r="AIV16" s="58"/>
      <c r="AIW16" s="58"/>
      <c r="AIX16" s="58"/>
      <c r="AIY16" s="58"/>
      <c r="AIZ16" s="58"/>
      <c r="AJA16" s="58"/>
      <c r="AJB16" s="58"/>
      <c r="AJC16" s="58"/>
      <c r="AJD16" s="58"/>
      <c r="AJE16" s="58"/>
      <c r="AJF16" s="58"/>
      <c r="AJG16" s="58"/>
      <c r="AJH16" s="58"/>
      <c r="AJI16" s="58"/>
      <c r="AJJ16" s="58"/>
      <c r="AJK16" s="58"/>
      <c r="AJL16" s="58"/>
      <c r="AJM16" s="58"/>
      <c r="AJN16" s="58"/>
      <c r="AJO16" s="58"/>
      <c r="AJP16" s="58"/>
      <c r="AJQ16" s="58"/>
      <c r="AJR16" s="58"/>
      <c r="AJS16" s="58"/>
      <c r="AJT16" s="58"/>
      <c r="AJU16" s="58"/>
      <c r="AJV16" s="58"/>
      <c r="AJW16" s="58"/>
      <c r="AJX16" s="58"/>
      <c r="AJY16" s="58"/>
      <c r="AJZ16" s="58"/>
      <c r="AKA16" s="58"/>
      <c r="AKB16" s="58"/>
      <c r="AKC16" s="58"/>
      <c r="AKD16" s="58"/>
      <c r="AKE16" s="58"/>
      <c r="AKF16" s="58"/>
      <c r="AKG16" s="58"/>
      <c r="AKH16" s="58"/>
      <c r="AKI16" s="58"/>
      <c r="AKJ16" s="58"/>
      <c r="AKK16" s="58"/>
      <c r="AKL16" s="58"/>
      <c r="AKM16" s="58"/>
      <c r="AKN16" s="58"/>
      <c r="AKO16" s="58"/>
      <c r="AKP16" s="58"/>
      <c r="AKQ16" s="58"/>
      <c r="AKR16" s="58"/>
      <c r="AKS16" s="58"/>
      <c r="AKT16" s="58"/>
      <c r="AKU16" s="58"/>
      <c r="AKV16" s="58"/>
      <c r="AKW16" s="58"/>
      <c r="AKX16" s="58"/>
      <c r="AKY16" s="58"/>
      <c r="AKZ16" s="58"/>
      <c r="ALA16" s="58"/>
      <c r="ALB16" s="58"/>
      <c r="ALC16" s="58"/>
    </row>
    <row r="17" s="16" customFormat="1" ht="14.4" customHeight="1" spans="1:991">
      <c r="A17" s="23" t="s">
        <v>104</v>
      </c>
      <c r="B17" s="4" t="s">
        <v>105</v>
      </c>
      <c r="C17" s="24">
        <v>76</v>
      </c>
      <c r="D17" s="24">
        <v>60</v>
      </c>
      <c r="E17" s="24">
        <v>65</v>
      </c>
      <c r="F17" s="24">
        <v>79</v>
      </c>
      <c r="G17" s="24">
        <v>80</v>
      </c>
      <c r="H17" s="24">
        <v>80</v>
      </c>
      <c r="I17" s="24">
        <v>73</v>
      </c>
      <c r="J17" s="24">
        <v>87</v>
      </c>
      <c r="K17" s="24">
        <v>85</v>
      </c>
      <c r="L17" s="24">
        <v>71</v>
      </c>
      <c r="M17" s="24">
        <v>80</v>
      </c>
      <c r="N17" s="24">
        <v>67</v>
      </c>
      <c r="O17" s="24">
        <v>81</v>
      </c>
      <c r="P17" s="24">
        <v>70</v>
      </c>
      <c r="Q17" s="24">
        <v>75.02</v>
      </c>
      <c r="R17" s="24">
        <v>71</v>
      </c>
      <c r="S17" s="32">
        <v>65</v>
      </c>
      <c r="T17" s="32">
        <v>73</v>
      </c>
      <c r="U17" s="33">
        <v>48</v>
      </c>
      <c r="V17" s="32">
        <v>67</v>
      </c>
      <c r="W17" s="32">
        <v>80</v>
      </c>
      <c r="X17" s="32">
        <v>69</v>
      </c>
      <c r="Y17" s="32">
        <v>68</v>
      </c>
      <c r="Z17" s="32">
        <v>76</v>
      </c>
      <c r="AA17" s="35">
        <v>82</v>
      </c>
      <c r="AB17" s="35">
        <v>92</v>
      </c>
      <c r="AC17" s="35">
        <v>67</v>
      </c>
      <c r="AD17" s="35">
        <v>60</v>
      </c>
      <c r="AE17" s="35">
        <v>80</v>
      </c>
      <c r="AF17" s="35">
        <v>85</v>
      </c>
      <c r="AG17" s="35">
        <v>69</v>
      </c>
      <c r="AH17" s="35">
        <v>85</v>
      </c>
      <c r="AI17" s="35">
        <v>75</v>
      </c>
      <c r="AJ17" s="37">
        <v>70</v>
      </c>
      <c r="AK17" s="37">
        <v>67</v>
      </c>
      <c r="AL17" s="38">
        <v>54</v>
      </c>
      <c r="AM17" s="35">
        <v>71</v>
      </c>
      <c r="AN17" s="35">
        <v>74</v>
      </c>
      <c r="AO17" s="35">
        <v>67</v>
      </c>
      <c r="AP17" s="37">
        <v>78</v>
      </c>
      <c r="AQ17" s="37">
        <v>74</v>
      </c>
      <c r="AR17" s="37">
        <v>70</v>
      </c>
      <c r="AS17" s="37">
        <v>68</v>
      </c>
      <c r="AT17" s="35">
        <v>83</v>
      </c>
      <c r="AU17" s="35">
        <v>79</v>
      </c>
      <c r="AV17" s="35">
        <v>72</v>
      </c>
      <c r="AW17" s="35">
        <v>76</v>
      </c>
      <c r="AX17" s="27">
        <v>84</v>
      </c>
      <c r="AY17" s="35">
        <v>85</v>
      </c>
      <c r="AZ17" s="42">
        <v>75</v>
      </c>
      <c r="BA17" s="42">
        <v>74</v>
      </c>
      <c r="BB17" s="42">
        <v>76</v>
      </c>
      <c r="BC17" s="42">
        <v>77</v>
      </c>
      <c r="BD17" s="42">
        <v>81</v>
      </c>
      <c r="BE17" s="42">
        <v>78</v>
      </c>
      <c r="BF17" s="27">
        <v>73</v>
      </c>
      <c r="BG17" s="27">
        <v>81</v>
      </c>
      <c r="BH17" s="27">
        <v>75</v>
      </c>
      <c r="BI17" s="27">
        <v>70</v>
      </c>
      <c r="BJ17" s="27">
        <v>70</v>
      </c>
      <c r="BK17" s="39">
        <f t="shared" si="0"/>
        <v>74.0503333333333</v>
      </c>
      <c r="BL17" s="39">
        <f t="shared" si="1"/>
        <v>44.4302</v>
      </c>
      <c r="BM17" s="48">
        <f t="shared" si="2"/>
        <v>24</v>
      </c>
      <c r="BN17" s="49">
        <v>60.375</v>
      </c>
      <c r="BO17" s="50">
        <f t="shared" si="3"/>
        <v>12.075</v>
      </c>
      <c r="BP17" s="52">
        <v>-2.5</v>
      </c>
      <c r="BQ17" s="39">
        <f t="shared" si="4"/>
        <v>-1.5</v>
      </c>
      <c r="BR17" s="52">
        <v>0</v>
      </c>
      <c r="BS17" s="51">
        <f t="shared" si="5"/>
        <v>0</v>
      </c>
      <c r="BT17" s="51">
        <f t="shared" si="6"/>
        <v>55.0052</v>
      </c>
      <c r="BU17" s="48">
        <f t="shared" si="7"/>
        <v>25</v>
      </c>
      <c r="BV17" s="55"/>
      <c r="BW17" s="56"/>
      <c r="BX17" s="56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  <c r="DB17" s="58"/>
      <c r="DC17" s="58"/>
      <c r="DD17" s="58"/>
      <c r="DE17" s="58"/>
      <c r="DF17" s="58"/>
      <c r="DG17" s="58"/>
      <c r="DH17" s="58"/>
      <c r="DI17" s="58"/>
      <c r="DJ17" s="58"/>
      <c r="DK17" s="58"/>
      <c r="DL17" s="58"/>
      <c r="DM17" s="58"/>
      <c r="DN17" s="58"/>
      <c r="DO17" s="58"/>
      <c r="DP17" s="58"/>
      <c r="DQ17" s="58"/>
      <c r="DR17" s="58"/>
      <c r="DS17" s="58"/>
      <c r="DT17" s="58"/>
      <c r="DU17" s="58"/>
      <c r="DV17" s="58"/>
      <c r="DW17" s="58"/>
      <c r="DX17" s="58"/>
      <c r="DY17" s="58"/>
      <c r="DZ17" s="58"/>
      <c r="EA17" s="58"/>
      <c r="EB17" s="58"/>
      <c r="EC17" s="58"/>
      <c r="ED17" s="58"/>
      <c r="EE17" s="58"/>
      <c r="EF17" s="58"/>
      <c r="EG17" s="58"/>
      <c r="EH17" s="58"/>
      <c r="EI17" s="58"/>
      <c r="EJ17" s="58"/>
      <c r="EK17" s="58"/>
      <c r="EL17" s="58"/>
      <c r="EM17" s="58"/>
      <c r="EN17" s="58"/>
      <c r="EO17" s="58"/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  <c r="FF17" s="58"/>
      <c r="FG17" s="58"/>
      <c r="FH17" s="58"/>
      <c r="FI17" s="58"/>
      <c r="FJ17" s="58"/>
      <c r="FK17" s="58"/>
      <c r="FL17" s="58"/>
      <c r="FM17" s="58"/>
      <c r="FN17" s="58"/>
      <c r="FO17" s="58"/>
      <c r="FP17" s="58"/>
      <c r="FQ17" s="58"/>
      <c r="FR17" s="58"/>
      <c r="FS17" s="58"/>
      <c r="FT17" s="58"/>
      <c r="FU17" s="58"/>
      <c r="FV17" s="58"/>
      <c r="FW17" s="58"/>
      <c r="FX17" s="58"/>
      <c r="FY17" s="58"/>
      <c r="FZ17" s="58"/>
      <c r="GA17" s="58"/>
      <c r="GB17" s="58"/>
      <c r="GC17" s="58"/>
      <c r="GD17" s="58"/>
      <c r="GE17" s="58"/>
      <c r="GF17" s="58"/>
      <c r="GG17" s="58"/>
      <c r="GH17" s="58"/>
      <c r="GI17" s="58"/>
      <c r="GJ17" s="58"/>
      <c r="GK17" s="58"/>
      <c r="GL17" s="58"/>
      <c r="GM17" s="58"/>
      <c r="GN17" s="58"/>
      <c r="GO17" s="58"/>
      <c r="GP17" s="58"/>
      <c r="GQ17" s="58"/>
      <c r="GR17" s="58"/>
      <c r="GS17" s="58"/>
      <c r="GT17" s="58"/>
      <c r="GU17" s="58"/>
      <c r="GV17" s="58"/>
      <c r="GW17" s="58"/>
      <c r="GX17" s="58"/>
      <c r="GY17" s="58"/>
      <c r="GZ17" s="58"/>
      <c r="HA17" s="58"/>
      <c r="HB17" s="58"/>
      <c r="HC17" s="58"/>
      <c r="HD17" s="58"/>
      <c r="HE17" s="58"/>
      <c r="HF17" s="58"/>
      <c r="HG17" s="58"/>
      <c r="HH17" s="58"/>
      <c r="HI17" s="58"/>
      <c r="HJ17" s="58"/>
      <c r="HK17" s="58"/>
      <c r="HL17" s="58"/>
      <c r="HM17" s="58"/>
      <c r="HN17" s="58"/>
      <c r="HO17" s="58"/>
      <c r="HP17" s="58"/>
      <c r="HQ17" s="58"/>
      <c r="HR17" s="58"/>
      <c r="HS17" s="58"/>
      <c r="HT17" s="58"/>
      <c r="HU17" s="58"/>
      <c r="HV17" s="58"/>
      <c r="HW17" s="58"/>
      <c r="HX17" s="58"/>
      <c r="HY17" s="58"/>
      <c r="HZ17" s="58"/>
      <c r="IA17" s="58"/>
      <c r="IB17" s="58"/>
      <c r="IC17" s="58"/>
      <c r="ID17" s="58"/>
      <c r="IE17" s="58"/>
      <c r="IF17" s="58"/>
      <c r="IG17" s="58"/>
      <c r="IH17" s="58"/>
      <c r="II17" s="58"/>
      <c r="IJ17" s="58"/>
      <c r="IK17" s="58"/>
      <c r="IL17" s="58"/>
      <c r="IM17" s="58"/>
      <c r="IN17" s="58"/>
      <c r="IO17" s="58"/>
      <c r="IP17" s="58"/>
      <c r="IQ17" s="58"/>
      <c r="IR17" s="58"/>
      <c r="IS17" s="58"/>
      <c r="IT17" s="58"/>
      <c r="IU17" s="58"/>
      <c r="IV17" s="58"/>
      <c r="IW17" s="58"/>
      <c r="IX17" s="58"/>
      <c r="IY17" s="58"/>
      <c r="IZ17" s="58"/>
      <c r="JA17" s="58"/>
      <c r="JB17" s="58"/>
      <c r="JC17" s="58"/>
      <c r="JD17" s="58"/>
      <c r="JE17" s="58"/>
      <c r="JF17" s="58"/>
      <c r="JG17" s="58"/>
      <c r="JH17" s="58"/>
      <c r="JI17" s="58"/>
      <c r="JJ17" s="58"/>
      <c r="JK17" s="58"/>
      <c r="JL17" s="58"/>
      <c r="JM17" s="58"/>
      <c r="JN17" s="58"/>
      <c r="JO17" s="58"/>
      <c r="JP17" s="58"/>
      <c r="JQ17" s="58"/>
      <c r="JR17" s="58"/>
      <c r="JS17" s="58"/>
      <c r="JT17" s="58"/>
      <c r="JU17" s="58"/>
      <c r="JV17" s="58"/>
      <c r="JW17" s="58"/>
      <c r="JX17" s="58"/>
      <c r="JY17" s="58"/>
      <c r="JZ17" s="58"/>
      <c r="KA17" s="58"/>
      <c r="KB17" s="58"/>
      <c r="KC17" s="58"/>
      <c r="KD17" s="58"/>
      <c r="KE17" s="58"/>
      <c r="KF17" s="58"/>
      <c r="KG17" s="58"/>
      <c r="KH17" s="58"/>
      <c r="KI17" s="58"/>
      <c r="KJ17" s="58"/>
      <c r="KK17" s="58"/>
      <c r="KL17" s="58"/>
      <c r="KM17" s="58"/>
      <c r="KN17" s="58"/>
      <c r="KO17" s="58"/>
      <c r="KP17" s="58"/>
      <c r="KQ17" s="58"/>
      <c r="KR17" s="58"/>
      <c r="KS17" s="58"/>
      <c r="KT17" s="58"/>
      <c r="KU17" s="58"/>
      <c r="KV17" s="58"/>
      <c r="KW17" s="58"/>
      <c r="KX17" s="58"/>
      <c r="KY17" s="58"/>
      <c r="KZ17" s="58"/>
      <c r="LA17" s="58"/>
      <c r="LB17" s="58"/>
      <c r="LC17" s="58"/>
      <c r="LD17" s="58"/>
      <c r="LE17" s="58"/>
      <c r="LF17" s="58"/>
      <c r="LG17" s="58"/>
      <c r="LH17" s="58"/>
      <c r="LI17" s="58"/>
      <c r="LJ17" s="58"/>
      <c r="LK17" s="58"/>
      <c r="LL17" s="58"/>
      <c r="LM17" s="58"/>
      <c r="LN17" s="58"/>
      <c r="LO17" s="58"/>
      <c r="LP17" s="58"/>
      <c r="LQ17" s="58"/>
      <c r="LR17" s="58"/>
      <c r="LS17" s="58"/>
      <c r="LT17" s="58"/>
      <c r="LU17" s="58"/>
      <c r="LV17" s="58"/>
      <c r="LW17" s="58"/>
      <c r="LX17" s="58"/>
      <c r="LY17" s="58"/>
      <c r="LZ17" s="58"/>
      <c r="MA17" s="58"/>
      <c r="MB17" s="58"/>
      <c r="MC17" s="58"/>
      <c r="MD17" s="58"/>
      <c r="ME17" s="58"/>
      <c r="MF17" s="58"/>
      <c r="MG17" s="58"/>
      <c r="MH17" s="58"/>
      <c r="MI17" s="58"/>
      <c r="MJ17" s="58"/>
      <c r="MK17" s="58"/>
      <c r="ML17" s="58"/>
      <c r="MM17" s="58"/>
      <c r="MN17" s="58"/>
      <c r="MO17" s="58"/>
      <c r="MP17" s="58"/>
      <c r="MQ17" s="58"/>
      <c r="MR17" s="58"/>
      <c r="MS17" s="58"/>
      <c r="MT17" s="58"/>
      <c r="MU17" s="58"/>
      <c r="MV17" s="58"/>
      <c r="MW17" s="58"/>
      <c r="MX17" s="58"/>
      <c r="MY17" s="58"/>
      <c r="MZ17" s="58"/>
      <c r="NA17" s="58"/>
      <c r="NB17" s="58"/>
      <c r="NC17" s="58"/>
      <c r="ND17" s="58"/>
      <c r="NE17" s="58"/>
      <c r="NF17" s="58"/>
      <c r="NG17" s="58"/>
      <c r="NH17" s="58"/>
      <c r="NI17" s="58"/>
      <c r="NJ17" s="58"/>
      <c r="NK17" s="58"/>
      <c r="NL17" s="58"/>
      <c r="NM17" s="58"/>
      <c r="NN17" s="58"/>
      <c r="NO17" s="58"/>
      <c r="NP17" s="58"/>
      <c r="NQ17" s="58"/>
      <c r="NR17" s="58"/>
      <c r="NS17" s="58"/>
      <c r="NT17" s="58"/>
      <c r="NU17" s="58"/>
      <c r="NV17" s="58"/>
      <c r="NW17" s="58"/>
      <c r="NX17" s="58"/>
      <c r="NY17" s="58"/>
      <c r="NZ17" s="58"/>
      <c r="OA17" s="58"/>
      <c r="OB17" s="58"/>
      <c r="OC17" s="58"/>
      <c r="OD17" s="58"/>
      <c r="OE17" s="58"/>
      <c r="OF17" s="58"/>
      <c r="OG17" s="58"/>
      <c r="OH17" s="58"/>
      <c r="OI17" s="58"/>
      <c r="OJ17" s="58"/>
      <c r="OK17" s="58"/>
      <c r="OL17" s="58"/>
      <c r="OM17" s="58"/>
      <c r="ON17" s="58"/>
      <c r="OO17" s="58"/>
      <c r="OP17" s="58"/>
      <c r="OQ17" s="58"/>
      <c r="OR17" s="58"/>
      <c r="OS17" s="58"/>
      <c r="OT17" s="58"/>
      <c r="OU17" s="58"/>
      <c r="OV17" s="58"/>
      <c r="OW17" s="58"/>
      <c r="OX17" s="58"/>
      <c r="OY17" s="58"/>
      <c r="OZ17" s="58"/>
      <c r="PA17" s="58"/>
      <c r="PB17" s="58"/>
      <c r="PC17" s="58"/>
      <c r="PD17" s="58"/>
      <c r="PE17" s="58"/>
      <c r="PF17" s="58"/>
      <c r="PG17" s="58"/>
      <c r="PH17" s="58"/>
      <c r="PI17" s="58"/>
      <c r="PJ17" s="58"/>
      <c r="PK17" s="58"/>
      <c r="PL17" s="58"/>
      <c r="PM17" s="58"/>
      <c r="PN17" s="58"/>
      <c r="PO17" s="58"/>
      <c r="PP17" s="58"/>
      <c r="PQ17" s="58"/>
      <c r="PR17" s="58"/>
      <c r="PS17" s="58"/>
      <c r="PT17" s="58"/>
      <c r="PU17" s="58"/>
      <c r="PV17" s="58"/>
      <c r="PW17" s="58"/>
      <c r="PX17" s="58"/>
      <c r="PY17" s="58"/>
      <c r="PZ17" s="58"/>
      <c r="QA17" s="58"/>
      <c r="QB17" s="58"/>
      <c r="QC17" s="58"/>
      <c r="QD17" s="58"/>
      <c r="QE17" s="58"/>
      <c r="QF17" s="58"/>
      <c r="QG17" s="58"/>
      <c r="QH17" s="58"/>
      <c r="QI17" s="58"/>
      <c r="QJ17" s="58"/>
      <c r="QK17" s="58"/>
      <c r="QL17" s="58"/>
      <c r="QM17" s="58"/>
      <c r="QN17" s="58"/>
      <c r="QO17" s="58"/>
      <c r="QP17" s="58"/>
      <c r="QQ17" s="58"/>
      <c r="QR17" s="58"/>
      <c r="QS17" s="58"/>
      <c r="QT17" s="58"/>
      <c r="QU17" s="58"/>
      <c r="QV17" s="58"/>
      <c r="QW17" s="58"/>
      <c r="QX17" s="58"/>
      <c r="QY17" s="58"/>
      <c r="QZ17" s="58"/>
      <c r="RA17" s="58"/>
      <c r="RB17" s="58"/>
      <c r="RC17" s="58"/>
      <c r="RD17" s="58"/>
      <c r="RE17" s="58"/>
      <c r="RF17" s="58"/>
      <c r="RG17" s="58"/>
      <c r="RH17" s="58"/>
      <c r="RI17" s="58"/>
      <c r="RJ17" s="58"/>
      <c r="RK17" s="58"/>
      <c r="RL17" s="58"/>
      <c r="RM17" s="58"/>
      <c r="RN17" s="58"/>
      <c r="RO17" s="58"/>
      <c r="RP17" s="58"/>
      <c r="RQ17" s="58"/>
      <c r="RR17" s="58"/>
      <c r="RS17" s="58"/>
      <c r="RT17" s="58"/>
      <c r="RU17" s="58"/>
      <c r="RV17" s="58"/>
      <c r="RW17" s="58"/>
      <c r="RX17" s="58"/>
      <c r="RY17" s="58"/>
      <c r="RZ17" s="58"/>
      <c r="SA17" s="58"/>
      <c r="SB17" s="58"/>
      <c r="SC17" s="58"/>
      <c r="SD17" s="58"/>
      <c r="SE17" s="58"/>
      <c r="SF17" s="58"/>
      <c r="SG17" s="58"/>
      <c r="SH17" s="58"/>
      <c r="SI17" s="58"/>
      <c r="SJ17" s="58"/>
      <c r="SK17" s="58"/>
      <c r="SL17" s="58"/>
      <c r="SM17" s="58"/>
      <c r="SN17" s="58"/>
      <c r="SO17" s="58"/>
      <c r="SP17" s="58"/>
      <c r="SQ17" s="58"/>
      <c r="SR17" s="58"/>
      <c r="SS17" s="58"/>
      <c r="ST17" s="58"/>
      <c r="SU17" s="58"/>
      <c r="SV17" s="58"/>
      <c r="SW17" s="58"/>
      <c r="SX17" s="58"/>
      <c r="SY17" s="58"/>
      <c r="SZ17" s="58"/>
      <c r="TA17" s="58"/>
      <c r="TB17" s="58"/>
      <c r="TC17" s="58"/>
      <c r="TD17" s="58"/>
      <c r="TE17" s="58"/>
      <c r="TF17" s="58"/>
      <c r="TG17" s="58"/>
      <c r="TH17" s="58"/>
      <c r="TI17" s="58"/>
      <c r="TJ17" s="58"/>
      <c r="TK17" s="58"/>
      <c r="TL17" s="58"/>
      <c r="TM17" s="58"/>
      <c r="TN17" s="58"/>
      <c r="TO17" s="58"/>
      <c r="TP17" s="58"/>
      <c r="TQ17" s="58"/>
      <c r="TR17" s="58"/>
      <c r="TS17" s="58"/>
      <c r="TT17" s="58"/>
      <c r="TU17" s="58"/>
      <c r="TV17" s="58"/>
      <c r="TW17" s="58"/>
      <c r="TX17" s="58"/>
      <c r="TY17" s="58"/>
      <c r="TZ17" s="58"/>
      <c r="UA17" s="58"/>
      <c r="UB17" s="58"/>
      <c r="UC17" s="58"/>
      <c r="UD17" s="58"/>
      <c r="UE17" s="58"/>
      <c r="UF17" s="58"/>
      <c r="UG17" s="58"/>
      <c r="UH17" s="58"/>
      <c r="UI17" s="58"/>
      <c r="UJ17" s="58"/>
      <c r="UK17" s="58"/>
      <c r="UL17" s="58"/>
      <c r="UM17" s="58"/>
      <c r="UN17" s="58"/>
      <c r="UO17" s="58"/>
      <c r="UP17" s="58"/>
      <c r="UQ17" s="58"/>
      <c r="UR17" s="58"/>
      <c r="US17" s="58"/>
      <c r="UT17" s="58"/>
      <c r="UU17" s="58"/>
      <c r="UV17" s="58"/>
      <c r="UW17" s="58"/>
      <c r="UX17" s="58"/>
      <c r="UY17" s="58"/>
      <c r="UZ17" s="58"/>
      <c r="VA17" s="58"/>
      <c r="VB17" s="58"/>
      <c r="VC17" s="58"/>
      <c r="VD17" s="58"/>
      <c r="VE17" s="58"/>
      <c r="VF17" s="58"/>
      <c r="VG17" s="58"/>
      <c r="VH17" s="58"/>
      <c r="VI17" s="58"/>
      <c r="VJ17" s="58"/>
      <c r="VK17" s="58"/>
      <c r="VL17" s="58"/>
      <c r="VM17" s="58"/>
      <c r="VN17" s="58"/>
      <c r="VO17" s="58"/>
      <c r="VP17" s="58"/>
      <c r="VQ17" s="58"/>
      <c r="VR17" s="58"/>
      <c r="VS17" s="58"/>
      <c r="VT17" s="58"/>
      <c r="VU17" s="58"/>
      <c r="VV17" s="58"/>
      <c r="VW17" s="58"/>
      <c r="VX17" s="58"/>
      <c r="VY17" s="58"/>
      <c r="VZ17" s="58"/>
      <c r="WA17" s="58"/>
      <c r="WB17" s="58"/>
      <c r="WC17" s="58"/>
      <c r="WD17" s="58"/>
      <c r="WE17" s="58"/>
      <c r="WF17" s="58"/>
      <c r="WG17" s="58"/>
      <c r="WH17" s="58"/>
      <c r="WI17" s="58"/>
      <c r="WJ17" s="58"/>
      <c r="WK17" s="58"/>
      <c r="WL17" s="58"/>
      <c r="WM17" s="58"/>
      <c r="WN17" s="58"/>
      <c r="WO17" s="58"/>
      <c r="WP17" s="58"/>
      <c r="WQ17" s="58"/>
      <c r="WR17" s="58"/>
      <c r="WS17" s="58"/>
      <c r="WT17" s="58"/>
      <c r="WU17" s="58"/>
      <c r="WV17" s="58"/>
      <c r="WW17" s="58"/>
      <c r="WX17" s="58"/>
      <c r="WY17" s="58"/>
      <c r="WZ17" s="58"/>
      <c r="XA17" s="58"/>
      <c r="XB17" s="58"/>
      <c r="XC17" s="58"/>
      <c r="XD17" s="58"/>
      <c r="XE17" s="58"/>
      <c r="XF17" s="58"/>
      <c r="XG17" s="58"/>
      <c r="XH17" s="58"/>
      <c r="XI17" s="58"/>
      <c r="XJ17" s="58"/>
      <c r="XK17" s="58"/>
      <c r="XL17" s="58"/>
      <c r="XM17" s="58"/>
      <c r="XN17" s="58"/>
      <c r="XO17" s="58"/>
      <c r="XP17" s="58"/>
      <c r="XQ17" s="58"/>
      <c r="XR17" s="58"/>
      <c r="XS17" s="58"/>
      <c r="XT17" s="58"/>
      <c r="XU17" s="58"/>
      <c r="XV17" s="58"/>
      <c r="XW17" s="58"/>
      <c r="XX17" s="58"/>
      <c r="XY17" s="58"/>
      <c r="XZ17" s="58"/>
      <c r="YA17" s="58"/>
      <c r="YB17" s="58"/>
      <c r="YC17" s="58"/>
      <c r="YD17" s="58"/>
      <c r="YE17" s="58"/>
      <c r="YF17" s="58"/>
      <c r="YG17" s="58"/>
      <c r="YH17" s="58"/>
      <c r="YI17" s="58"/>
      <c r="YJ17" s="58"/>
      <c r="YK17" s="58"/>
      <c r="YL17" s="58"/>
      <c r="YM17" s="58"/>
      <c r="YN17" s="58"/>
      <c r="YO17" s="58"/>
      <c r="YP17" s="58"/>
      <c r="YQ17" s="58"/>
      <c r="YR17" s="58"/>
      <c r="YS17" s="58"/>
      <c r="YT17" s="58"/>
      <c r="YU17" s="58"/>
      <c r="YV17" s="58"/>
      <c r="YW17" s="58"/>
      <c r="YX17" s="58"/>
      <c r="YY17" s="58"/>
      <c r="YZ17" s="58"/>
      <c r="ZA17" s="58"/>
      <c r="ZB17" s="58"/>
      <c r="ZC17" s="58"/>
      <c r="ZD17" s="58"/>
      <c r="ZE17" s="58"/>
      <c r="ZF17" s="58"/>
      <c r="ZG17" s="58"/>
      <c r="ZH17" s="58"/>
      <c r="ZI17" s="58"/>
      <c r="ZJ17" s="58"/>
      <c r="ZK17" s="58"/>
      <c r="ZL17" s="58"/>
      <c r="ZM17" s="58"/>
      <c r="ZN17" s="58"/>
      <c r="ZO17" s="58"/>
      <c r="ZP17" s="58"/>
      <c r="ZQ17" s="58"/>
      <c r="ZR17" s="58"/>
      <c r="ZS17" s="58"/>
      <c r="ZT17" s="58"/>
      <c r="ZU17" s="58"/>
      <c r="ZV17" s="58"/>
      <c r="ZW17" s="58"/>
      <c r="ZX17" s="58"/>
      <c r="ZY17" s="58"/>
      <c r="ZZ17" s="58"/>
      <c r="AAA17" s="58"/>
      <c r="AAB17" s="58"/>
      <c r="AAC17" s="58"/>
      <c r="AAD17" s="58"/>
      <c r="AAE17" s="58"/>
      <c r="AAF17" s="58"/>
      <c r="AAG17" s="58"/>
      <c r="AAH17" s="58"/>
      <c r="AAI17" s="58"/>
      <c r="AAJ17" s="58"/>
      <c r="AAK17" s="58"/>
      <c r="AAL17" s="58"/>
      <c r="AAM17" s="58"/>
      <c r="AAN17" s="58"/>
      <c r="AAO17" s="58"/>
      <c r="AAP17" s="58"/>
      <c r="AAQ17" s="58"/>
      <c r="AAR17" s="58"/>
      <c r="AAS17" s="58"/>
      <c r="AAT17" s="58"/>
      <c r="AAU17" s="58"/>
      <c r="AAV17" s="58"/>
      <c r="AAW17" s="58"/>
      <c r="AAX17" s="58"/>
      <c r="AAY17" s="58"/>
      <c r="AAZ17" s="58"/>
      <c r="ABA17" s="58"/>
      <c r="ABB17" s="58"/>
      <c r="ABC17" s="58"/>
      <c r="ABD17" s="58"/>
      <c r="ABE17" s="58"/>
      <c r="ABF17" s="58"/>
      <c r="ABG17" s="58"/>
      <c r="ABH17" s="58"/>
      <c r="ABI17" s="58"/>
      <c r="ABJ17" s="58"/>
      <c r="ABK17" s="58"/>
      <c r="ABL17" s="58"/>
      <c r="ABM17" s="58"/>
      <c r="ABN17" s="58"/>
      <c r="ABO17" s="58"/>
      <c r="ABP17" s="58"/>
      <c r="ABQ17" s="58"/>
      <c r="ABR17" s="58"/>
      <c r="ABS17" s="58"/>
      <c r="ABT17" s="58"/>
      <c r="ABU17" s="58"/>
      <c r="ABV17" s="58"/>
      <c r="ABW17" s="58"/>
      <c r="ABX17" s="58"/>
      <c r="ABY17" s="58"/>
      <c r="ABZ17" s="58"/>
      <c r="ACA17" s="58"/>
      <c r="ACB17" s="58"/>
      <c r="ACC17" s="58"/>
      <c r="ACD17" s="58"/>
      <c r="ACE17" s="58"/>
      <c r="ACF17" s="58"/>
      <c r="ACG17" s="58"/>
      <c r="ACH17" s="58"/>
      <c r="ACI17" s="58"/>
      <c r="ACJ17" s="58"/>
      <c r="ACK17" s="58"/>
      <c r="ACL17" s="58"/>
      <c r="ACM17" s="58"/>
      <c r="ACN17" s="58"/>
      <c r="ACO17" s="58"/>
      <c r="ACP17" s="58"/>
      <c r="ACQ17" s="58"/>
      <c r="ACR17" s="58"/>
      <c r="ACS17" s="58"/>
      <c r="ACT17" s="58"/>
      <c r="ACU17" s="58"/>
      <c r="ACV17" s="58"/>
      <c r="ACW17" s="58"/>
      <c r="ACX17" s="58"/>
      <c r="ACY17" s="58"/>
      <c r="ACZ17" s="58"/>
      <c r="ADA17" s="58"/>
      <c r="ADB17" s="58"/>
      <c r="ADC17" s="58"/>
      <c r="ADD17" s="58"/>
      <c r="ADE17" s="58"/>
      <c r="ADF17" s="58"/>
      <c r="ADG17" s="58"/>
      <c r="ADH17" s="58"/>
      <c r="ADI17" s="58"/>
      <c r="ADJ17" s="58"/>
      <c r="ADK17" s="58"/>
      <c r="ADL17" s="58"/>
      <c r="ADM17" s="58"/>
      <c r="ADN17" s="58"/>
      <c r="ADO17" s="58"/>
      <c r="ADP17" s="58"/>
      <c r="ADQ17" s="58"/>
      <c r="ADR17" s="58"/>
      <c r="ADS17" s="58"/>
      <c r="ADT17" s="58"/>
      <c r="ADU17" s="58"/>
      <c r="ADV17" s="58"/>
      <c r="ADW17" s="58"/>
      <c r="ADX17" s="58"/>
      <c r="ADY17" s="58"/>
      <c r="ADZ17" s="58"/>
      <c r="AEA17" s="58"/>
      <c r="AEB17" s="58"/>
      <c r="AEC17" s="58"/>
      <c r="AED17" s="58"/>
      <c r="AEE17" s="58"/>
      <c r="AEF17" s="58"/>
      <c r="AEG17" s="58"/>
      <c r="AEH17" s="58"/>
      <c r="AEI17" s="58"/>
      <c r="AEJ17" s="58"/>
      <c r="AEK17" s="58"/>
      <c r="AEL17" s="58"/>
      <c r="AEM17" s="58"/>
      <c r="AEN17" s="58"/>
      <c r="AEO17" s="58"/>
      <c r="AEP17" s="58"/>
      <c r="AEQ17" s="58"/>
      <c r="AER17" s="58"/>
      <c r="AES17" s="58"/>
      <c r="AET17" s="58"/>
      <c r="AEU17" s="58"/>
      <c r="AEV17" s="58"/>
      <c r="AEW17" s="58"/>
      <c r="AEX17" s="58"/>
      <c r="AEY17" s="58"/>
      <c r="AEZ17" s="58"/>
      <c r="AFA17" s="58"/>
      <c r="AFB17" s="58"/>
      <c r="AFC17" s="58"/>
      <c r="AFD17" s="58"/>
      <c r="AFE17" s="58"/>
      <c r="AFF17" s="58"/>
      <c r="AFG17" s="58"/>
      <c r="AFH17" s="58"/>
      <c r="AFI17" s="58"/>
      <c r="AFJ17" s="58"/>
      <c r="AFK17" s="58"/>
      <c r="AFL17" s="58"/>
      <c r="AFM17" s="58"/>
      <c r="AFN17" s="58"/>
      <c r="AFO17" s="58"/>
      <c r="AFP17" s="58"/>
      <c r="AFQ17" s="58"/>
      <c r="AFR17" s="58"/>
      <c r="AFS17" s="58"/>
      <c r="AFT17" s="58"/>
      <c r="AFU17" s="58"/>
      <c r="AFV17" s="58"/>
      <c r="AFW17" s="58"/>
      <c r="AFX17" s="58"/>
      <c r="AFY17" s="58"/>
      <c r="AFZ17" s="58"/>
      <c r="AGA17" s="58"/>
      <c r="AGB17" s="58"/>
      <c r="AGC17" s="58"/>
      <c r="AGD17" s="58"/>
      <c r="AGE17" s="58"/>
      <c r="AGF17" s="58"/>
      <c r="AGG17" s="58"/>
      <c r="AGH17" s="58"/>
      <c r="AGI17" s="58"/>
      <c r="AGJ17" s="58"/>
      <c r="AGK17" s="58"/>
      <c r="AGL17" s="58"/>
      <c r="AGM17" s="58"/>
      <c r="AGN17" s="58"/>
      <c r="AGO17" s="58"/>
      <c r="AGP17" s="58"/>
      <c r="AGQ17" s="58"/>
      <c r="AGR17" s="58"/>
      <c r="AGS17" s="58"/>
      <c r="AGT17" s="58"/>
      <c r="AGU17" s="58"/>
      <c r="AGV17" s="58"/>
      <c r="AGW17" s="58"/>
      <c r="AGX17" s="58"/>
      <c r="AGY17" s="58"/>
      <c r="AGZ17" s="58"/>
      <c r="AHA17" s="58"/>
      <c r="AHB17" s="58"/>
      <c r="AHC17" s="58"/>
      <c r="AHD17" s="58"/>
      <c r="AHE17" s="58"/>
      <c r="AHF17" s="58"/>
      <c r="AHG17" s="58"/>
      <c r="AHH17" s="58"/>
      <c r="AHI17" s="58"/>
      <c r="AHJ17" s="58"/>
      <c r="AHK17" s="58"/>
      <c r="AHL17" s="58"/>
      <c r="AHM17" s="58"/>
      <c r="AHN17" s="58"/>
      <c r="AHO17" s="58"/>
      <c r="AHP17" s="58"/>
      <c r="AHQ17" s="58"/>
      <c r="AHR17" s="58"/>
      <c r="AHS17" s="58"/>
      <c r="AHT17" s="58"/>
      <c r="AHU17" s="58"/>
      <c r="AHV17" s="58"/>
      <c r="AHW17" s="58"/>
      <c r="AHX17" s="58"/>
      <c r="AHY17" s="58"/>
      <c r="AHZ17" s="58"/>
      <c r="AIA17" s="58"/>
      <c r="AIB17" s="58"/>
      <c r="AIC17" s="58"/>
      <c r="AID17" s="58"/>
      <c r="AIE17" s="58"/>
      <c r="AIF17" s="58"/>
      <c r="AIG17" s="58"/>
      <c r="AIH17" s="58"/>
      <c r="AII17" s="58"/>
      <c r="AIJ17" s="58"/>
      <c r="AIK17" s="58"/>
      <c r="AIL17" s="58"/>
      <c r="AIM17" s="58"/>
      <c r="AIN17" s="58"/>
      <c r="AIO17" s="58"/>
      <c r="AIP17" s="58"/>
      <c r="AIQ17" s="58"/>
      <c r="AIR17" s="58"/>
      <c r="AIS17" s="58"/>
      <c r="AIT17" s="58"/>
      <c r="AIU17" s="58"/>
      <c r="AIV17" s="58"/>
      <c r="AIW17" s="58"/>
      <c r="AIX17" s="58"/>
      <c r="AIY17" s="58"/>
      <c r="AIZ17" s="58"/>
      <c r="AJA17" s="58"/>
      <c r="AJB17" s="58"/>
      <c r="AJC17" s="58"/>
      <c r="AJD17" s="58"/>
      <c r="AJE17" s="58"/>
      <c r="AJF17" s="58"/>
      <c r="AJG17" s="58"/>
      <c r="AJH17" s="58"/>
      <c r="AJI17" s="58"/>
      <c r="AJJ17" s="58"/>
      <c r="AJK17" s="58"/>
      <c r="AJL17" s="58"/>
      <c r="AJM17" s="58"/>
      <c r="AJN17" s="58"/>
      <c r="AJO17" s="58"/>
      <c r="AJP17" s="58"/>
      <c r="AJQ17" s="58"/>
      <c r="AJR17" s="58"/>
      <c r="AJS17" s="58"/>
      <c r="AJT17" s="58"/>
      <c r="AJU17" s="58"/>
      <c r="AJV17" s="58"/>
      <c r="AJW17" s="58"/>
      <c r="AJX17" s="58"/>
      <c r="AJY17" s="58"/>
      <c r="AJZ17" s="58"/>
      <c r="AKA17" s="58"/>
      <c r="AKB17" s="58"/>
      <c r="AKC17" s="58"/>
      <c r="AKD17" s="58"/>
      <c r="AKE17" s="58"/>
      <c r="AKF17" s="58"/>
      <c r="AKG17" s="58"/>
      <c r="AKH17" s="58"/>
      <c r="AKI17" s="58"/>
      <c r="AKJ17" s="58"/>
      <c r="AKK17" s="58"/>
      <c r="AKL17" s="58"/>
      <c r="AKM17" s="58"/>
      <c r="AKN17" s="58"/>
      <c r="AKO17" s="58"/>
      <c r="AKP17" s="58"/>
      <c r="AKQ17" s="58"/>
      <c r="AKR17" s="58"/>
      <c r="AKS17" s="58"/>
      <c r="AKT17" s="58"/>
      <c r="AKU17" s="58"/>
      <c r="AKV17" s="58"/>
      <c r="AKW17" s="58"/>
      <c r="AKX17" s="58"/>
      <c r="AKY17" s="58"/>
      <c r="AKZ17" s="58"/>
      <c r="ALA17" s="58"/>
      <c r="ALB17" s="58"/>
      <c r="ALC17" s="58"/>
    </row>
    <row r="18" s="16" customFormat="1" spans="1:991">
      <c r="A18" s="23" t="s">
        <v>106</v>
      </c>
      <c r="B18" s="4" t="s">
        <v>107</v>
      </c>
      <c r="C18" s="24">
        <v>86</v>
      </c>
      <c r="D18" s="24">
        <v>84</v>
      </c>
      <c r="E18" s="24">
        <v>78</v>
      </c>
      <c r="F18" s="24">
        <v>89</v>
      </c>
      <c r="G18" s="24">
        <v>90</v>
      </c>
      <c r="H18" s="24">
        <v>87</v>
      </c>
      <c r="I18" s="24">
        <v>76</v>
      </c>
      <c r="J18" s="24">
        <v>88</v>
      </c>
      <c r="K18" s="24">
        <v>89</v>
      </c>
      <c r="L18" s="24">
        <v>74</v>
      </c>
      <c r="M18" s="24">
        <v>85</v>
      </c>
      <c r="N18" s="24">
        <v>75</v>
      </c>
      <c r="O18" s="24">
        <v>77</v>
      </c>
      <c r="P18" s="24">
        <v>94</v>
      </c>
      <c r="Q18" s="24">
        <v>85.02</v>
      </c>
      <c r="R18" s="24">
        <v>68</v>
      </c>
      <c r="S18" s="32">
        <v>66</v>
      </c>
      <c r="T18" s="32">
        <v>80</v>
      </c>
      <c r="U18" s="32">
        <v>72</v>
      </c>
      <c r="V18" s="32">
        <v>70</v>
      </c>
      <c r="W18" s="32">
        <v>81</v>
      </c>
      <c r="X18" s="32">
        <v>77</v>
      </c>
      <c r="Y18" s="32">
        <v>86</v>
      </c>
      <c r="Z18" s="32">
        <v>78</v>
      </c>
      <c r="AA18" s="35">
        <v>77</v>
      </c>
      <c r="AB18" s="35">
        <v>81</v>
      </c>
      <c r="AC18" s="35">
        <v>73</v>
      </c>
      <c r="AD18" s="35">
        <v>60</v>
      </c>
      <c r="AE18" s="35">
        <v>77</v>
      </c>
      <c r="AF18" s="35">
        <v>85</v>
      </c>
      <c r="AG18" s="35">
        <v>73</v>
      </c>
      <c r="AH18" s="35">
        <v>75</v>
      </c>
      <c r="AI18" s="35">
        <v>75</v>
      </c>
      <c r="AJ18" s="37">
        <v>77</v>
      </c>
      <c r="AK18" s="37">
        <v>79</v>
      </c>
      <c r="AL18" s="37">
        <v>70</v>
      </c>
      <c r="AM18" s="35">
        <v>74</v>
      </c>
      <c r="AN18" s="35">
        <v>85</v>
      </c>
      <c r="AO18" s="35">
        <v>73</v>
      </c>
      <c r="AP18" s="37">
        <v>75</v>
      </c>
      <c r="AQ18" s="37">
        <v>80</v>
      </c>
      <c r="AR18" s="37">
        <v>75</v>
      </c>
      <c r="AS18" s="37">
        <v>74</v>
      </c>
      <c r="AT18" s="35">
        <v>75</v>
      </c>
      <c r="AU18" s="35">
        <v>85</v>
      </c>
      <c r="AV18" s="35">
        <v>80</v>
      </c>
      <c r="AW18" s="35">
        <v>75</v>
      </c>
      <c r="AX18" s="27">
        <v>78</v>
      </c>
      <c r="AY18" s="35">
        <v>75</v>
      </c>
      <c r="AZ18" s="42">
        <v>79</v>
      </c>
      <c r="BA18" s="42">
        <v>72</v>
      </c>
      <c r="BB18" s="42">
        <v>81</v>
      </c>
      <c r="BC18" s="42">
        <v>80</v>
      </c>
      <c r="BD18" s="42">
        <v>76</v>
      </c>
      <c r="BE18" s="42">
        <v>84</v>
      </c>
      <c r="BF18" s="27">
        <v>70</v>
      </c>
      <c r="BG18" s="27">
        <v>88</v>
      </c>
      <c r="BH18" s="27">
        <v>79</v>
      </c>
      <c r="BI18" s="27">
        <v>83</v>
      </c>
      <c r="BJ18" s="27">
        <v>78</v>
      </c>
      <c r="BK18" s="39">
        <f t="shared" si="0"/>
        <v>78.517</v>
      </c>
      <c r="BL18" s="39">
        <f t="shared" si="1"/>
        <v>47.1102</v>
      </c>
      <c r="BM18" s="48">
        <f t="shared" si="2"/>
        <v>16</v>
      </c>
      <c r="BN18" s="49">
        <v>63.875</v>
      </c>
      <c r="BO18" s="50">
        <f t="shared" si="3"/>
        <v>12.775</v>
      </c>
      <c r="BP18" s="52">
        <v>0</v>
      </c>
      <c r="BQ18" s="39">
        <f t="shared" si="4"/>
        <v>0</v>
      </c>
      <c r="BR18" s="52">
        <v>0.25</v>
      </c>
      <c r="BS18" s="51">
        <f t="shared" si="5"/>
        <v>0.05</v>
      </c>
      <c r="BT18" s="51">
        <f t="shared" si="6"/>
        <v>59.9352</v>
      </c>
      <c r="BU18" s="48">
        <f t="shared" si="7"/>
        <v>15</v>
      </c>
      <c r="BV18" s="55"/>
      <c r="BW18" s="56"/>
      <c r="BX18" s="56"/>
      <c r="AEL18" s="58"/>
      <c r="AEM18" s="58"/>
      <c r="AEN18" s="58"/>
      <c r="AEO18" s="58"/>
      <c r="AEP18" s="58"/>
      <c r="AEQ18" s="58"/>
      <c r="AER18" s="58"/>
      <c r="AES18" s="58"/>
      <c r="AET18" s="58"/>
      <c r="AEU18" s="58"/>
      <c r="AEV18" s="58"/>
      <c r="AEW18" s="58"/>
      <c r="AEX18" s="58"/>
      <c r="AEY18" s="58"/>
      <c r="AEZ18" s="58"/>
      <c r="AFA18" s="58"/>
      <c r="AFB18" s="58"/>
      <c r="AFC18" s="58"/>
      <c r="AFD18" s="58"/>
      <c r="AFE18" s="58"/>
      <c r="AFF18" s="58"/>
      <c r="AFG18" s="58"/>
      <c r="AFH18" s="58"/>
      <c r="AFI18" s="58"/>
      <c r="AFJ18" s="58"/>
      <c r="AFK18" s="58"/>
      <c r="AFL18" s="58"/>
      <c r="AFM18" s="58"/>
      <c r="AFN18" s="58"/>
      <c r="AFO18" s="58"/>
      <c r="AFP18" s="58"/>
      <c r="AFQ18" s="58"/>
      <c r="AFR18" s="58"/>
      <c r="AFS18" s="58"/>
      <c r="AFT18" s="58"/>
      <c r="AFU18" s="58"/>
      <c r="AFV18" s="58"/>
      <c r="AFW18" s="58"/>
      <c r="AFX18" s="58"/>
      <c r="AFY18" s="58"/>
      <c r="AFZ18" s="58"/>
      <c r="AGA18" s="58"/>
      <c r="AGB18" s="58"/>
      <c r="AGC18" s="58"/>
      <c r="AGD18" s="58"/>
      <c r="AGE18" s="58"/>
      <c r="AGF18" s="58"/>
      <c r="AGG18" s="58"/>
      <c r="AGH18" s="58"/>
      <c r="AGI18" s="58"/>
      <c r="AGJ18" s="58"/>
      <c r="AGK18" s="58"/>
      <c r="AGL18" s="58"/>
      <c r="AGM18" s="58"/>
      <c r="AGN18" s="58"/>
      <c r="AGO18" s="58"/>
      <c r="AGP18" s="58"/>
      <c r="AGQ18" s="58"/>
      <c r="AGR18" s="58"/>
      <c r="AGS18" s="58"/>
      <c r="AGT18" s="58"/>
      <c r="AGU18" s="58"/>
      <c r="AGV18" s="58"/>
      <c r="AGW18" s="58"/>
      <c r="AGX18" s="58"/>
      <c r="AGY18" s="58"/>
      <c r="AGZ18" s="58"/>
      <c r="AHA18" s="58"/>
      <c r="AHB18" s="58"/>
      <c r="AHC18" s="58"/>
      <c r="AHD18" s="58"/>
      <c r="AHE18" s="58"/>
      <c r="AHF18" s="58"/>
      <c r="AHG18" s="58"/>
      <c r="AHH18" s="58"/>
      <c r="AHI18" s="58"/>
      <c r="AHJ18" s="58"/>
      <c r="AHK18" s="58"/>
      <c r="AHL18" s="58"/>
      <c r="AHM18" s="58"/>
      <c r="AHN18" s="58"/>
      <c r="AHO18" s="58"/>
      <c r="AHP18" s="58"/>
      <c r="AHQ18" s="58"/>
      <c r="AHR18" s="58"/>
      <c r="AHS18" s="58"/>
      <c r="AHT18" s="58"/>
      <c r="AHU18" s="58"/>
      <c r="AHV18" s="58"/>
      <c r="AHW18" s="58"/>
      <c r="AHX18" s="58"/>
      <c r="AHY18" s="58"/>
      <c r="AHZ18" s="58"/>
      <c r="AIA18" s="58"/>
      <c r="AIB18" s="58"/>
      <c r="AIC18" s="58"/>
      <c r="AID18" s="58"/>
      <c r="AIE18" s="58"/>
      <c r="AIF18" s="58"/>
      <c r="AIG18" s="58"/>
      <c r="AIH18" s="58"/>
      <c r="AII18" s="58"/>
      <c r="AIJ18" s="58"/>
      <c r="AIK18" s="58"/>
      <c r="AIL18" s="58"/>
      <c r="AIM18" s="58"/>
      <c r="AIN18" s="58"/>
      <c r="AIO18" s="58"/>
      <c r="AIP18" s="58"/>
      <c r="AIQ18" s="58"/>
      <c r="AIR18" s="58"/>
      <c r="AIS18" s="58"/>
      <c r="AIT18" s="58"/>
      <c r="AIU18" s="58"/>
      <c r="AIV18" s="58"/>
      <c r="AIW18" s="58"/>
      <c r="AIX18" s="58"/>
      <c r="AIY18" s="58"/>
      <c r="AIZ18" s="58"/>
      <c r="AJA18" s="58"/>
      <c r="AJB18" s="58"/>
      <c r="AJC18" s="58"/>
      <c r="AJD18" s="58"/>
      <c r="AJE18" s="58"/>
      <c r="AJF18" s="58"/>
      <c r="AJG18" s="58"/>
      <c r="AJH18" s="58"/>
      <c r="AJI18" s="58"/>
      <c r="AJJ18" s="58"/>
      <c r="AJK18" s="58"/>
      <c r="AJL18" s="58"/>
      <c r="AJM18" s="58"/>
      <c r="AJN18" s="58"/>
      <c r="AJO18" s="58"/>
      <c r="AJP18" s="58"/>
      <c r="AJQ18" s="58"/>
      <c r="AJR18" s="58"/>
      <c r="AJS18" s="58"/>
      <c r="AJT18" s="58"/>
      <c r="AJU18" s="58"/>
      <c r="AJV18" s="58"/>
      <c r="AJW18" s="58"/>
      <c r="AJX18" s="58"/>
      <c r="AJY18" s="58"/>
      <c r="AJZ18" s="58"/>
      <c r="AKA18" s="58"/>
      <c r="AKB18" s="58"/>
      <c r="AKC18" s="58"/>
      <c r="AKD18" s="58"/>
      <c r="AKE18" s="58"/>
      <c r="AKF18" s="58"/>
      <c r="AKG18" s="58"/>
      <c r="AKH18" s="58"/>
      <c r="AKI18" s="58"/>
      <c r="AKJ18" s="58"/>
      <c r="AKK18" s="58"/>
      <c r="AKL18" s="58"/>
      <c r="AKM18" s="58"/>
      <c r="AKN18" s="58"/>
      <c r="AKO18" s="58"/>
      <c r="AKP18" s="58"/>
      <c r="AKQ18" s="58"/>
      <c r="AKR18" s="58"/>
      <c r="AKS18" s="58"/>
      <c r="AKT18" s="58"/>
      <c r="AKU18" s="58"/>
      <c r="AKV18" s="58"/>
      <c r="AKW18" s="58"/>
      <c r="AKX18" s="58"/>
      <c r="AKY18" s="58"/>
      <c r="AKZ18" s="58"/>
      <c r="ALA18" s="58"/>
      <c r="ALB18" s="58"/>
      <c r="ALC18" s="58"/>
    </row>
    <row r="19" s="16" customFormat="1" ht="14.4" customHeight="1" spans="1:991">
      <c r="A19" s="23" t="s">
        <v>108</v>
      </c>
      <c r="B19" s="4" t="s">
        <v>109</v>
      </c>
      <c r="C19" s="24">
        <v>87</v>
      </c>
      <c r="D19" s="24">
        <v>87</v>
      </c>
      <c r="E19" s="24">
        <v>81</v>
      </c>
      <c r="F19" s="24">
        <v>83</v>
      </c>
      <c r="G19" s="24">
        <v>93</v>
      </c>
      <c r="H19" s="24">
        <v>84</v>
      </c>
      <c r="I19" s="24">
        <v>78</v>
      </c>
      <c r="J19" s="24">
        <v>88</v>
      </c>
      <c r="K19" s="24">
        <v>89</v>
      </c>
      <c r="L19" s="24">
        <v>74</v>
      </c>
      <c r="M19" s="24">
        <v>80</v>
      </c>
      <c r="N19" s="24">
        <v>82</v>
      </c>
      <c r="O19" s="24">
        <v>81</v>
      </c>
      <c r="P19" s="24">
        <v>96</v>
      </c>
      <c r="Q19" s="24">
        <v>85.02</v>
      </c>
      <c r="R19" s="24">
        <v>74</v>
      </c>
      <c r="S19" s="32">
        <v>61</v>
      </c>
      <c r="T19" s="32">
        <v>73</v>
      </c>
      <c r="U19" s="32">
        <v>66</v>
      </c>
      <c r="V19" s="32">
        <v>82</v>
      </c>
      <c r="W19" s="32">
        <v>83</v>
      </c>
      <c r="X19" s="32">
        <v>77</v>
      </c>
      <c r="Y19" s="32">
        <v>89</v>
      </c>
      <c r="Z19" s="32">
        <v>76</v>
      </c>
      <c r="AA19" s="35">
        <v>78</v>
      </c>
      <c r="AB19" s="35">
        <v>94</v>
      </c>
      <c r="AC19" s="35">
        <v>77</v>
      </c>
      <c r="AD19" s="35">
        <v>62</v>
      </c>
      <c r="AE19" s="35">
        <v>86</v>
      </c>
      <c r="AF19" s="35">
        <v>95</v>
      </c>
      <c r="AG19" s="35">
        <v>71</v>
      </c>
      <c r="AH19" s="35">
        <v>95</v>
      </c>
      <c r="AI19" s="35">
        <v>75</v>
      </c>
      <c r="AJ19" s="37">
        <v>78</v>
      </c>
      <c r="AK19" s="37">
        <v>79</v>
      </c>
      <c r="AL19" s="37">
        <v>64</v>
      </c>
      <c r="AM19" s="35">
        <v>77</v>
      </c>
      <c r="AN19" s="35">
        <v>75</v>
      </c>
      <c r="AO19" s="35">
        <v>69</v>
      </c>
      <c r="AP19" s="37">
        <v>84</v>
      </c>
      <c r="AQ19" s="37">
        <v>81</v>
      </c>
      <c r="AR19" s="37">
        <v>81</v>
      </c>
      <c r="AS19" s="37">
        <v>75</v>
      </c>
      <c r="AT19" s="35">
        <v>82</v>
      </c>
      <c r="AU19" s="35">
        <v>86</v>
      </c>
      <c r="AV19" s="35">
        <v>67</v>
      </c>
      <c r="AW19" s="35">
        <v>85</v>
      </c>
      <c r="AX19" s="27">
        <v>82</v>
      </c>
      <c r="AY19" s="35">
        <v>85</v>
      </c>
      <c r="AZ19" s="42">
        <v>88</v>
      </c>
      <c r="BA19" s="42">
        <v>75</v>
      </c>
      <c r="BB19" s="42">
        <v>88</v>
      </c>
      <c r="BC19" s="42">
        <v>87</v>
      </c>
      <c r="BD19" s="42">
        <v>62</v>
      </c>
      <c r="BE19" s="42">
        <v>82</v>
      </c>
      <c r="BF19" s="27">
        <v>72</v>
      </c>
      <c r="BG19" s="27">
        <v>84</v>
      </c>
      <c r="BH19" s="27">
        <v>81</v>
      </c>
      <c r="BI19" s="27">
        <v>81</v>
      </c>
      <c r="BJ19" s="27">
        <v>78</v>
      </c>
      <c r="BK19" s="39">
        <f t="shared" si="0"/>
        <v>80.167</v>
      </c>
      <c r="BL19" s="39">
        <f t="shared" si="1"/>
        <v>48.1002</v>
      </c>
      <c r="BM19" s="48">
        <f t="shared" si="2"/>
        <v>11</v>
      </c>
      <c r="BN19" s="49">
        <v>62.125</v>
      </c>
      <c r="BO19" s="50">
        <f t="shared" si="3"/>
        <v>12.425</v>
      </c>
      <c r="BP19" s="52">
        <v>0</v>
      </c>
      <c r="BQ19" s="39">
        <f t="shared" si="4"/>
        <v>0</v>
      </c>
      <c r="BR19" s="52">
        <v>6</v>
      </c>
      <c r="BS19" s="51">
        <f t="shared" si="5"/>
        <v>1.2</v>
      </c>
      <c r="BT19" s="51">
        <f t="shared" si="6"/>
        <v>61.7252</v>
      </c>
      <c r="BU19" s="48">
        <f t="shared" si="7"/>
        <v>13</v>
      </c>
      <c r="BV19" s="55"/>
      <c r="BW19" s="56"/>
      <c r="BX19" s="56"/>
      <c r="AEL19" s="58"/>
      <c r="AEM19" s="58"/>
      <c r="AEN19" s="58"/>
      <c r="AEO19" s="58"/>
      <c r="AEP19" s="58"/>
      <c r="AEQ19" s="58"/>
      <c r="AER19" s="58"/>
      <c r="AES19" s="58"/>
      <c r="AET19" s="58"/>
      <c r="AEU19" s="58"/>
      <c r="AEV19" s="58"/>
      <c r="AEW19" s="58"/>
      <c r="AEX19" s="58"/>
      <c r="AEY19" s="58"/>
      <c r="AEZ19" s="58"/>
      <c r="AFA19" s="58"/>
      <c r="AFB19" s="58"/>
      <c r="AFC19" s="58"/>
      <c r="AFD19" s="58"/>
      <c r="AFE19" s="58"/>
      <c r="AFF19" s="58"/>
      <c r="AFG19" s="58"/>
      <c r="AFH19" s="58"/>
      <c r="AFI19" s="58"/>
      <c r="AFJ19" s="58"/>
      <c r="AFK19" s="58"/>
      <c r="AFL19" s="58"/>
      <c r="AFM19" s="58"/>
      <c r="AFN19" s="58"/>
      <c r="AFO19" s="58"/>
      <c r="AFP19" s="58"/>
      <c r="AFQ19" s="58"/>
      <c r="AFR19" s="58"/>
      <c r="AFS19" s="58"/>
      <c r="AFT19" s="58"/>
      <c r="AFU19" s="58"/>
      <c r="AFV19" s="58"/>
      <c r="AFW19" s="58"/>
      <c r="AFX19" s="58"/>
      <c r="AFY19" s="58"/>
      <c r="AFZ19" s="58"/>
      <c r="AGA19" s="58"/>
      <c r="AGB19" s="58"/>
      <c r="AGC19" s="58"/>
      <c r="AGD19" s="58"/>
      <c r="AGE19" s="58"/>
      <c r="AGF19" s="58"/>
      <c r="AGG19" s="58"/>
      <c r="AGH19" s="58"/>
      <c r="AGI19" s="58"/>
      <c r="AGJ19" s="58"/>
      <c r="AGK19" s="58"/>
      <c r="AGL19" s="58"/>
      <c r="AGM19" s="58"/>
      <c r="AGN19" s="58"/>
      <c r="AGO19" s="58"/>
      <c r="AGP19" s="58"/>
      <c r="AGQ19" s="58"/>
      <c r="AGR19" s="58"/>
      <c r="AGS19" s="58"/>
      <c r="AGT19" s="58"/>
      <c r="AGU19" s="58"/>
      <c r="AGV19" s="58"/>
      <c r="AGW19" s="58"/>
      <c r="AGX19" s="58"/>
      <c r="AGY19" s="58"/>
      <c r="AGZ19" s="58"/>
      <c r="AHA19" s="58"/>
      <c r="AHB19" s="58"/>
      <c r="AHC19" s="58"/>
      <c r="AHD19" s="58"/>
      <c r="AHE19" s="58"/>
      <c r="AHF19" s="58"/>
      <c r="AHG19" s="58"/>
      <c r="AHH19" s="58"/>
      <c r="AHI19" s="58"/>
      <c r="AHJ19" s="58"/>
      <c r="AHK19" s="58"/>
      <c r="AHL19" s="58"/>
      <c r="AHM19" s="58"/>
      <c r="AHN19" s="58"/>
      <c r="AHO19" s="58"/>
      <c r="AHP19" s="58"/>
      <c r="AHQ19" s="58"/>
      <c r="AHR19" s="58"/>
      <c r="AHS19" s="58"/>
      <c r="AHT19" s="58"/>
      <c r="AHU19" s="58"/>
      <c r="AHV19" s="58"/>
      <c r="AHW19" s="58"/>
      <c r="AHX19" s="58"/>
      <c r="AHY19" s="58"/>
      <c r="AHZ19" s="58"/>
      <c r="AIA19" s="58"/>
      <c r="AIB19" s="58"/>
      <c r="AIC19" s="58"/>
      <c r="AID19" s="58"/>
      <c r="AIE19" s="58"/>
      <c r="AIF19" s="58"/>
      <c r="AIG19" s="58"/>
      <c r="AIH19" s="58"/>
      <c r="AII19" s="58"/>
      <c r="AIJ19" s="58"/>
      <c r="AIK19" s="58"/>
      <c r="AIL19" s="58"/>
      <c r="AIM19" s="58"/>
      <c r="AIN19" s="58"/>
      <c r="AIO19" s="58"/>
      <c r="AIP19" s="58"/>
      <c r="AIQ19" s="58"/>
      <c r="AIR19" s="58"/>
      <c r="AIS19" s="58"/>
      <c r="AIT19" s="58"/>
      <c r="AIU19" s="58"/>
      <c r="AIV19" s="58"/>
      <c r="AIW19" s="58"/>
      <c r="AIX19" s="58"/>
      <c r="AIY19" s="58"/>
      <c r="AIZ19" s="58"/>
      <c r="AJA19" s="58"/>
      <c r="AJB19" s="58"/>
      <c r="AJC19" s="58"/>
      <c r="AJD19" s="58"/>
      <c r="AJE19" s="58"/>
      <c r="AJF19" s="58"/>
      <c r="AJG19" s="58"/>
      <c r="AJH19" s="58"/>
      <c r="AJI19" s="58"/>
      <c r="AJJ19" s="58"/>
      <c r="AJK19" s="58"/>
      <c r="AJL19" s="58"/>
      <c r="AJM19" s="58"/>
      <c r="AJN19" s="58"/>
      <c r="AJO19" s="58"/>
      <c r="AJP19" s="58"/>
      <c r="AJQ19" s="58"/>
      <c r="AJR19" s="58"/>
      <c r="AJS19" s="58"/>
      <c r="AJT19" s="58"/>
      <c r="AJU19" s="58"/>
      <c r="AJV19" s="58"/>
      <c r="AJW19" s="58"/>
      <c r="AJX19" s="58"/>
      <c r="AJY19" s="58"/>
      <c r="AJZ19" s="58"/>
      <c r="AKA19" s="58"/>
      <c r="AKB19" s="58"/>
      <c r="AKC19" s="58"/>
      <c r="AKD19" s="58"/>
      <c r="AKE19" s="58"/>
      <c r="AKF19" s="58"/>
      <c r="AKG19" s="58"/>
      <c r="AKH19" s="58"/>
      <c r="AKI19" s="58"/>
      <c r="AKJ19" s="58"/>
      <c r="AKK19" s="58"/>
      <c r="AKL19" s="58"/>
      <c r="AKM19" s="58"/>
      <c r="AKN19" s="58"/>
      <c r="AKO19" s="58"/>
      <c r="AKP19" s="58"/>
      <c r="AKQ19" s="58"/>
      <c r="AKR19" s="58"/>
      <c r="AKS19" s="58"/>
      <c r="AKT19" s="58"/>
      <c r="AKU19" s="58"/>
      <c r="AKV19" s="58"/>
      <c r="AKW19" s="58"/>
      <c r="AKX19" s="58"/>
      <c r="AKY19" s="58"/>
      <c r="AKZ19" s="58"/>
      <c r="ALA19" s="58"/>
      <c r="ALB19" s="58"/>
      <c r="ALC19" s="58"/>
    </row>
    <row r="20" s="16" customFormat="1" spans="1:991">
      <c r="A20" s="23" t="s">
        <v>110</v>
      </c>
      <c r="B20" s="4" t="s">
        <v>111</v>
      </c>
      <c r="C20" s="24">
        <v>77</v>
      </c>
      <c r="D20" s="24">
        <v>88</v>
      </c>
      <c r="E20" s="24">
        <v>76</v>
      </c>
      <c r="F20" s="24">
        <v>70</v>
      </c>
      <c r="G20" s="24">
        <v>93</v>
      </c>
      <c r="H20" s="24">
        <v>94</v>
      </c>
      <c r="I20" s="24">
        <v>79</v>
      </c>
      <c r="J20" s="24">
        <v>92</v>
      </c>
      <c r="K20" s="24">
        <v>88</v>
      </c>
      <c r="L20" s="24">
        <v>78</v>
      </c>
      <c r="M20" s="24">
        <v>94</v>
      </c>
      <c r="N20" s="24">
        <v>62</v>
      </c>
      <c r="O20" s="24">
        <v>77</v>
      </c>
      <c r="P20" s="24">
        <v>85.02</v>
      </c>
      <c r="Q20" s="24">
        <v>75.02</v>
      </c>
      <c r="R20" s="24">
        <v>72</v>
      </c>
      <c r="S20" s="32">
        <v>60</v>
      </c>
      <c r="T20" s="32">
        <v>80</v>
      </c>
      <c r="U20" s="33">
        <v>44</v>
      </c>
      <c r="V20" s="32">
        <v>66</v>
      </c>
      <c r="W20" s="32">
        <v>87</v>
      </c>
      <c r="X20" s="32">
        <v>75</v>
      </c>
      <c r="Y20" s="32">
        <v>77</v>
      </c>
      <c r="Z20" s="32">
        <v>82</v>
      </c>
      <c r="AA20" s="35">
        <v>84</v>
      </c>
      <c r="AB20" s="35">
        <v>73</v>
      </c>
      <c r="AC20" s="26">
        <v>56</v>
      </c>
      <c r="AD20" s="26">
        <v>34</v>
      </c>
      <c r="AE20" s="35">
        <v>72</v>
      </c>
      <c r="AF20" s="35">
        <v>85</v>
      </c>
      <c r="AG20" s="35">
        <v>75</v>
      </c>
      <c r="AH20" s="35">
        <v>75</v>
      </c>
      <c r="AI20" s="35">
        <v>75</v>
      </c>
      <c r="AJ20" s="37">
        <v>72</v>
      </c>
      <c r="AK20" s="37">
        <v>80</v>
      </c>
      <c r="AL20" s="37">
        <v>64</v>
      </c>
      <c r="AM20" s="35">
        <v>79</v>
      </c>
      <c r="AN20" s="35">
        <v>80</v>
      </c>
      <c r="AO20" s="35">
        <v>64</v>
      </c>
      <c r="AP20" s="37">
        <v>72</v>
      </c>
      <c r="AQ20" s="37">
        <v>77</v>
      </c>
      <c r="AR20" s="37">
        <v>70</v>
      </c>
      <c r="AS20" s="37">
        <v>79</v>
      </c>
      <c r="AT20" s="35">
        <v>71</v>
      </c>
      <c r="AU20" s="35">
        <v>86</v>
      </c>
      <c r="AV20" s="35">
        <v>82</v>
      </c>
      <c r="AW20" s="35">
        <v>87</v>
      </c>
      <c r="AX20" s="27">
        <v>82</v>
      </c>
      <c r="AY20" s="35">
        <v>85</v>
      </c>
      <c r="AZ20" s="42">
        <v>84</v>
      </c>
      <c r="BA20" s="42">
        <v>74.2</v>
      </c>
      <c r="BB20" s="42">
        <v>82</v>
      </c>
      <c r="BC20" s="42">
        <v>73</v>
      </c>
      <c r="BD20" s="42">
        <v>66</v>
      </c>
      <c r="BE20" s="42">
        <v>88</v>
      </c>
      <c r="BF20" s="27">
        <v>76</v>
      </c>
      <c r="BG20" s="27">
        <v>73</v>
      </c>
      <c r="BH20" s="27">
        <v>78</v>
      </c>
      <c r="BI20" s="27">
        <v>79</v>
      </c>
      <c r="BJ20" s="27">
        <v>77</v>
      </c>
      <c r="BK20" s="39">
        <f t="shared" si="0"/>
        <v>76.3373333333333</v>
      </c>
      <c r="BL20" s="39">
        <f t="shared" si="1"/>
        <v>45.8024</v>
      </c>
      <c r="BM20" s="48">
        <f t="shared" si="2"/>
        <v>22</v>
      </c>
      <c r="BN20" s="49">
        <v>62.125</v>
      </c>
      <c r="BO20" s="50">
        <f t="shared" si="3"/>
        <v>12.425</v>
      </c>
      <c r="BP20" s="52">
        <v>-3.75</v>
      </c>
      <c r="BQ20" s="39">
        <f t="shared" si="4"/>
        <v>-2.25</v>
      </c>
      <c r="BR20" s="52">
        <v>3.0625</v>
      </c>
      <c r="BS20" s="51">
        <f t="shared" si="5"/>
        <v>0.6125</v>
      </c>
      <c r="BT20" s="51">
        <f t="shared" si="6"/>
        <v>56.5899</v>
      </c>
      <c r="BU20" s="48">
        <f t="shared" si="7"/>
        <v>21</v>
      </c>
      <c r="BV20" s="55"/>
      <c r="BW20" s="56"/>
      <c r="BX20" s="56"/>
      <c r="AEL20" s="58"/>
      <c r="AEM20" s="58"/>
      <c r="AEN20" s="58"/>
      <c r="AEO20" s="58"/>
      <c r="AEP20" s="58"/>
      <c r="AEQ20" s="58"/>
      <c r="AER20" s="58"/>
      <c r="AES20" s="58"/>
      <c r="AET20" s="58"/>
      <c r="AEU20" s="58"/>
      <c r="AEV20" s="58"/>
      <c r="AEW20" s="58"/>
      <c r="AEX20" s="58"/>
      <c r="AEY20" s="58"/>
      <c r="AEZ20" s="58"/>
      <c r="AFA20" s="58"/>
      <c r="AFB20" s="58"/>
      <c r="AFC20" s="58"/>
      <c r="AFD20" s="58"/>
      <c r="AFE20" s="58"/>
      <c r="AFF20" s="58"/>
      <c r="AFG20" s="58"/>
      <c r="AFH20" s="58"/>
      <c r="AFI20" s="58"/>
      <c r="AFJ20" s="58"/>
      <c r="AFK20" s="58"/>
      <c r="AFL20" s="58"/>
      <c r="AFM20" s="58"/>
      <c r="AFN20" s="58"/>
      <c r="AFO20" s="58"/>
      <c r="AFP20" s="58"/>
      <c r="AFQ20" s="58"/>
      <c r="AFR20" s="58"/>
      <c r="AFS20" s="58"/>
      <c r="AFT20" s="58"/>
      <c r="AFU20" s="58"/>
      <c r="AFV20" s="58"/>
      <c r="AFW20" s="58"/>
      <c r="AFX20" s="58"/>
      <c r="AFY20" s="58"/>
      <c r="AFZ20" s="58"/>
      <c r="AGA20" s="58"/>
      <c r="AGB20" s="58"/>
      <c r="AGC20" s="58"/>
      <c r="AGD20" s="58"/>
      <c r="AGE20" s="58"/>
      <c r="AGF20" s="58"/>
      <c r="AGG20" s="58"/>
      <c r="AGH20" s="58"/>
      <c r="AGI20" s="58"/>
      <c r="AGJ20" s="58"/>
      <c r="AGK20" s="58"/>
      <c r="AGL20" s="58"/>
      <c r="AGM20" s="58"/>
      <c r="AGN20" s="58"/>
      <c r="AGO20" s="58"/>
      <c r="AGP20" s="58"/>
      <c r="AGQ20" s="58"/>
      <c r="AGR20" s="58"/>
      <c r="AGS20" s="58"/>
      <c r="AGT20" s="58"/>
      <c r="AGU20" s="58"/>
      <c r="AGV20" s="58"/>
      <c r="AGW20" s="58"/>
      <c r="AGX20" s="58"/>
      <c r="AGY20" s="58"/>
      <c r="AGZ20" s="58"/>
      <c r="AHA20" s="58"/>
      <c r="AHB20" s="58"/>
      <c r="AHC20" s="58"/>
      <c r="AHD20" s="58"/>
      <c r="AHE20" s="58"/>
      <c r="AHF20" s="58"/>
      <c r="AHG20" s="58"/>
      <c r="AHH20" s="58"/>
      <c r="AHI20" s="58"/>
      <c r="AHJ20" s="58"/>
      <c r="AHK20" s="58"/>
      <c r="AHL20" s="58"/>
      <c r="AHM20" s="58"/>
      <c r="AHN20" s="58"/>
      <c r="AHO20" s="58"/>
      <c r="AHP20" s="58"/>
      <c r="AHQ20" s="58"/>
      <c r="AHR20" s="58"/>
      <c r="AHS20" s="58"/>
      <c r="AHT20" s="58"/>
      <c r="AHU20" s="58"/>
      <c r="AHV20" s="58"/>
      <c r="AHW20" s="58"/>
      <c r="AHX20" s="58"/>
      <c r="AHY20" s="58"/>
      <c r="AHZ20" s="58"/>
      <c r="AIA20" s="58"/>
      <c r="AIB20" s="58"/>
      <c r="AIC20" s="58"/>
      <c r="AID20" s="58"/>
      <c r="AIE20" s="58"/>
      <c r="AIF20" s="58"/>
      <c r="AIG20" s="58"/>
      <c r="AIH20" s="58"/>
      <c r="AII20" s="58"/>
      <c r="AIJ20" s="58"/>
      <c r="AIK20" s="58"/>
      <c r="AIL20" s="58"/>
      <c r="AIM20" s="58"/>
      <c r="AIN20" s="58"/>
      <c r="AIO20" s="58"/>
      <c r="AIP20" s="58"/>
      <c r="AIQ20" s="58"/>
      <c r="AIR20" s="58"/>
      <c r="AIS20" s="58"/>
      <c r="AIT20" s="58"/>
      <c r="AIU20" s="58"/>
      <c r="AIV20" s="58"/>
      <c r="AIW20" s="58"/>
      <c r="AIX20" s="58"/>
      <c r="AIY20" s="58"/>
      <c r="AIZ20" s="58"/>
      <c r="AJA20" s="58"/>
      <c r="AJB20" s="58"/>
      <c r="AJC20" s="58"/>
      <c r="AJD20" s="58"/>
      <c r="AJE20" s="58"/>
      <c r="AJF20" s="58"/>
      <c r="AJG20" s="58"/>
      <c r="AJH20" s="58"/>
      <c r="AJI20" s="58"/>
      <c r="AJJ20" s="58"/>
      <c r="AJK20" s="58"/>
      <c r="AJL20" s="58"/>
      <c r="AJM20" s="58"/>
      <c r="AJN20" s="58"/>
      <c r="AJO20" s="58"/>
      <c r="AJP20" s="58"/>
      <c r="AJQ20" s="58"/>
      <c r="AJR20" s="58"/>
      <c r="AJS20" s="58"/>
      <c r="AJT20" s="58"/>
      <c r="AJU20" s="58"/>
      <c r="AJV20" s="58"/>
      <c r="AJW20" s="58"/>
      <c r="AJX20" s="58"/>
      <c r="AJY20" s="58"/>
      <c r="AJZ20" s="58"/>
      <c r="AKA20" s="58"/>
      <c r="AKB20" s="58"/>
      <c r="AKC20" s="58"/>
      <c r="AKD20" s="58"/>
      <c r="AKE20" s="58"/>
      <c r="AKF20" s="58"/>
      <c r="AKG20" s="58"/>
      <c r="AKH20" s="58"/>
      <c r="AKI20" s="58"/>
      <c r="AKJ20" s="58"/>
      <c r="AKK20" s="58"/>
      <c r="AKL20" s="58"/>
      <c r="AKM20" s="58"/>
      <c r="AKN20" s="58"/>
      <c r="AKO20" s="58"/>
      <c r="AKP20" s="58"/>
      <c r="AKQ20" s="58"/>
      <c r="AKR20" s="58"/>
      <c r="AKS20" s="58"/>
      <c r="AKT20" s="58"/>
      <c r="AKU20" s="58"/>
      <c r="AKV20" s="58"/>
      <c r="AKW20" s="58"/>
      <c r="AKX20" s="58"/>
      <c r="AKY20" s="58"/>
      <c r="AKZ20" s="58"/>
      <c r="ALA20" s="58"/>
      <c r="ALB20" s="58"/>
      <c r="ALC20" s="58"/>
    </row>
    <row r="21" s="16" customFormat="1" spans="1:991">
      <c r="A21" s="23" t="s">
        <v>112</v>
      </c>
      <c r="B21" s="4" t="s">
        <v>113</v>
      </c>
      <c r="C21" s="24">
        <v>75</v>
      </c>
      <c r="D21" s="24">
        <v>71</v>
      </c>
      <c r="E21" s="24">
        <v>73</v>
      </c>
      <c r="F21" s="24">
        <v>81</v>
      </c>
      <c r="G21" s="24">
        <v>87</v>
      </c>
      <c r="H21" s="24">
        <v>87</v>
      </c>
      <c r="I21" s="24">
        <v>62</v>
      </c>
      <c r="J21" s="24">
        <v>87</v>
      </c>
      <c r="K21" s="24">
        <v>98</v>
      </c>
      <c r="L21" s="24">
        <v>70</v>
      </c>
      <c r="M21" s="24">
        <v>81</v>
      </c>
      <c r="N21" s="24">
        <v>75</v>
      </c>
      <c r="O21" s="24">
        <v>75</v>
      </c>
      <c r="P21" s="24">
        <v>90</v>
      </c>
      <c r="Q21" s="24">
        <v>75.02</v>
      </c>
      <c r="R21" s="24">
        <v>76</v>
      </c>
      <c r="S21" s="32">
        <v>79</v>
      </c>
      <c r="T21" s="32">
        <v>80</v>
      </c>
      <c r="U21" s="32">
        <v>66</v>
      </c>
      <c r="V21" s="32">
        <v>72</v>
      </c>
      <c r="W21" s="32">
        <v>79</v>
      </c>
      <c r="X21" s="32">
        <v>73</v>
      </c>
      <c r="Y21" s="32">
        <v>84</v>
      </c>
      <c r="Z21" s="32">
        <v>73</v>
      </c>
      <c r="AA21" s="35">
        <v>81</v>
      </c>
      <c r="AB21" s="35">
        <v>68</v>
      </c>
      <c r="AC21" s="35">
        <v>69</v>
      </c>
      <c r="AD21" s="35">
        <v>62</v>
      </c>
      <c r="AE21" s="35">
        <v>86</v>
      </c>
      <c r="AF21" s="35">
        <v>75</v>
      </c>
      <c r="AG21" s="35">
        <v>76</v>
      </c>
      <c r="AH21" s="35">
        <v>75</v>
      </c>
      <c r="AI21" s="35">
        <v>75</v>
      </c>
      <c r="AJ21" s="37">
        <v>73</v>
      </c>
      <c r="AK21" s="37">
        <v>70</v>
      </c>
      <c r="AL21" s="37">
        <v>65</v>
      </c>
      <c r="AM21" s="35">
        <v>75</v>
      </c>
      <c r="AN21" s="35">
        <v>82</v>
      </c>
      <c r="AO21" s="35">
        <v>73</v>
      </c>
      <c r="AP21" s="37">
        <v>72</v>
      </c>
      <c r="AQ21" s="37">
        <v>83</v>
      </c>
      <c r="AR21" s="37">
        <v>81</v>
      </c>
      <c r="AS21" s="37">
        <v>83</v>
      </c>
      <c r="AT21" s="35">
        <v>77</v>
      </c>
      <c r="AU21" s="35">
        <v>78</v>
      </c>
      <c r="AV21" s="35">
        <v>85</v>
      </c>
      <c r="AW21" s="35">
        <v>86</v>
      </c>
      <c r="AX21" s="27">
        <v>80</v>
      </c>
      <c r="AY21" s="35">
        <v>75</v>
      </c>
      <c r="AZ21" s="42">
        <v>78</v>
      </c>
      <c r="BA21" s="42">
        <v>76</v>
      </c>
      <c r="BB21" s="42">
        <v>74</v>
      </c>
      <c r="BC21" s="42">
        <v>79</v>
      </c>
      <c r="BD21" s="42">
        <v>78</v>
      </c>
      <c r="BE21" s="42">
        <v>85</v>
      </c>
      <c r="BF21" s="27">
        <v>68</v>
      </c>
      <c r="BG21" s="27">
        <v>77</v>
      </c>
      <c r="BH21" s="27">
        <v>81</v>
      </c>
      <c r="BI21" s="27">
        <v>77</v>
      </c>
      <c r="BJ21" s="27">
        <v>73</v>
      </c>
      <c r="BK21" s="39">
        <f t="shared" si="0"/>
        <v>77.0003333333333</v>
      </c>
      <c r="BL21" s="39">
        <f t="shared" si="1"/>
        <v>46.2002</v>
      </c>
      <c r="BM21" s="48">
        <f t="shared" si="2"/>
        <v>20</v>
      </c>
      <c r="BN21" s="49">
        <v>62.125</v>
      </c>
      <c r="BO21" s="50">
        <f t="shared" si="3"/>
        <v>12.425</v>
      </c>
      <c r="BP21" s="52">
        <v>0</v>
      </c>
      <c r="BQ21" s="39">
        <f t="shared" si="4"/>
        <v>0</v>
      </c>
      <c r="BR21" s="52">
        <v>0.3125</v>
      </c>
      <c r="BS21" s="51">
        <f t="shared" si="5"/>
        <v>0.0625</v>
      </c>
      <c r="BT21" s="51">
        <f t="shared" si="6"/>
        <v>58.6877</v>
      </c>
      <c r="BU21" s="48">
        <f t="shared" si="7"/>
        <v>19</v>
      </c>
      <c r="BV21" s="55"/>
      <c r="BW21" s="56"/>
      <c r="BX21" s="56"/>
      <c r="AEL21" s="58"/>
      <c r="AEM21" s="58"/>
      <c r="AEN21" s="58"/>
      <c r="AEO21" s="58"/>
      <c r="AEP21" s="58"/>
      <c r="AEQ21" s="58"/>
      <c r="AER21" s="58"/>
      <c r="AES21" s="58"/>
      <c r="AET21" s="58"/>
      <c r="AEU21" s="58"/>
      <c r="AEV21" s="58"/>
      <c r="AEW21" s="58"/>
      <c r="AEX21" s="58"/>
      <c r="AEY21" s="58"/>
      <c r="AEZ21" s="58"/>
      <c r="AFA21" s="58"/>
      <c r="AFB21" s="58"/>
      <c r="AFC21" s="58"/>
      <c r="AFD21" s="58"/>
      <c r="AFE21" s="58"/>
      <c r="AFF21" s="58"/>
      <c r="AFG21" s="58"/>
      <c r="AFH21" s="58"/>
      <c r="AFI21" s="58"/>
      <c r="AFJ21" s="58"/>
      <c r="AFK21" s="58"/>
      <c r="AFL21" s="58"/>
      <c r="AFM21" s="58"/>
      <c r="AFN21" s="58"/>
      <c r="AFO21" s="58"/>
      <c r="AFP21" s="58"/>
      <c r="AFQ21" s="58"/>
      <c r="AFR21" s="58"/>
      <c r="AFS21" s="58"/>
      <c r="AFT21" s="58"/>
      <c r="AFU21" s="58"/>
      <c r="AFV21" s="58"/>
      <c r="AFW21" s="58"/>
      <c r="AFX21" s="58"/>
      <c r="AFY21" s="58"/>
      <c r="AFZ21" s="58"/>
      <c r="AGA21" s="58"/>
      <c r="AGB21" s="58"/>
      <c r="AGC21" s="58"/>
      <c r="AGD21" s="58"/>
      <c r="AGE21" s="58"/>
      <c r="AGF21" s="58"/>
      <c r="AGG21" s="58"/>
      <c r="AGH21" s="58"/>
      <c r="AGI21" s="58"/>
      <c r="AGJ21" s="58"/>
      <c r="AGK21" s="58"/>
      <c r="AGL21" s="58"/>
      <c r="AGM21" s="58"/>
      <c r="AGN21" s="58"/>
      <c r="AGO21" s="58"/>
      <c r="AGP21" s="58"/>
      <c r="AGQ21" s="58"/>
      <c r="AGR21" s="58"/>
      <c r="AGS21" s="58"/>
      <c r="AGT21" s="58"/>
      <c r="AGU21" s="58"/>
      <c r="AGV21" s="58"/>
      <c r="AGW21" s="58"/>
      <c r="AGX21" s="58"/>
      <c r="AGY21" s="58"/>
      <c r="AGZ21" s="58"/>
      <c r="AHA21" s="58"/>
      <c r="AHB21" s="58"/>
      <c r="AHC21" s="58"/>
      <c r="AHD21" s="58"/>
      <c r="AHE21" s="58"/>
      <c r="AHF21" s="58"/>
      <c r="AHG21" s="58"/>
      <c r="AHH21" s="58"/>
      <c r="AHI21" s="58"/>
      <c r="AHJ21" s="58"/>
      <c r="AHK21" s="58"/>
      <c r="AHL21" s="58"/>
      <c r="AHM21" s="58"/>
      <c r="AHN21" s="58"/>
      <c r="AHO21" s="58"/>
      <c r="AHP21" s="58"/>
      <c r="AHQ21" s="58"/>
      <c r="AHR21" s="58"/>
      <c r="AHS21" s="58"/>
      <c r="AHT21" s="58"/>
      <c r="AHU21" s="58"/>
      <c r="AHV21" s="58"/>
      <c r="AHW21" s="58"/>
      <c r="AHX21" s="58"/>
      <c r="AHY21" s="58"/>
      <c r="AHZ21" s="58"/>
      <c r="AIA21" s="58"/>
      <c r="AIB21" s="58"/>
      <c r="AIC21" s="58"/>
      <c r="AID21" s="58"/>
      <c r="AIE21" s="58"/>
      <c r="AIF21" s="58"/>
      <c r="AIG21" s="58"/>
      <c r="AIH21" s="58"/>
      <c r="AII21" s="58"/>
      <c r="AIJ21" s="58"/>
      <c r="AIK21" s="58"/>
      <c r="AIL21" s="58"/>
      <c r="AIM21" s="58"/>
      <c r="AIN21" s="58"/>
      <c r="AIO21" s="58"/>
      <c r="AIP21" s="58"/>
      <c r="AIQ21" s="58"/>
      <c r="AIR21" s="58"/>
      <c r="AIS21" s="58"/>
      <c r="AIT21" s="58"/>
      <c r="AIU21" s="58"/>
      <c r="AIV21" s="58"/>
      <c r="AIW21" s="58"/>
      <c r="AIX21" s="58"/>
      <c r="AIY21" s="58"/>
      <c r="AIZ21" s="58"/>
      <c r="AJA21" s="58"/>
      <c r="AJB21" s="58"/>
      <c r="AJC21" s="58"/>
      <c r="AJD21" s="58"/>
      <c r="AJE21" s="58"/>
      <c r="AJF21" s="58"/>
      <c r="AJG21" s="58"/>
      <c r="AJH21" s="58"/>
      <c r="AJI21" s="58"/>
      <c r="AJJ21" s="58"/>
      <c r="AJK21" s="58"/>
      <c r="AJL21" s="58"/>
      <c r="AJM21" s="58"/>
      <c r="AJN21" s="58"/>
      <c r="AJO21" s="58"/>
      <c r="AJP21" s="58"/>
      <c r="AJQ21" s="58"/>
      <c r="AJR21" s="58"/>
      <c r="AJS21" s="58"/>
      <c r="AJT21" s="58"/>
      <c r="AJU21" s="58"/>
      <c r="AJV21" s="58"/>
      <c r="AJW21" s="58"/>
      <c r="AJX21" s="58"/>
      <c r="AJY21" s="58"/>
      <c r="AJZ21" s="58"/>
      <c r="AKA21" s="58"/>
      <c r="AKB21" s="58"/>
      <c r="AKC21" s="58"/>
      <c r="AKD21" s="58"/>
      <c r="AKE21" s="58"/>
      <c r="AKF21" s="58"/>
      <c r="AKG21" s="58"/>
      <c r="AKH21" s="58"/>
      <c r="AKI21" s="58"/>
      <c r="AKJ21" s="58"/>
      <c r="AKK21" s="58"/>
      <c r="AKL21" s="58"/>
      <c r="AKM21" s="58"/>
      <c r="AKN21" s="58"/>
      <c r="AKO21" s="58"/>
      <c r="AKP21" s="58"/>
      <c r="AKQ21" s="58"/>
      <c r="AKR21" s="58"/>
      <c r="AKS21" s="58"/>
      <c r="AKT21" s="58"/>
      <c r="AKU21" s="58"/>
      <c r="AKV21" s="58"/>
      <c r="AKW21" s="58"/>
      <c r="AKX21" s="58"/>
      <c r="AKY21" s="58"/>
      <c r="AKZ21" s="58"/>
      <c r="ALA21" s="58"/>
      <c r="ALB21" s="58"/>
      <c r="ALC21" s="58"/>
    </row>
    <row r="22" s="16" customFormat="1" spans="1:76">
      <c r="A22" s="23" t="s">
        <v>114</v>
      </c>
      <c r="B22" s="4" t="s">
        <v>115</v>
      </c>
      <c r="C22" s="24">
        <v>81</v>
      </c>
      <c r="D22" s="25">
        <v>75</v>
      </c>
      <c r="E22" s="24">
        <v>82</v>
      </c>
      <c r="F22" s="24">
        <v>76</v>
      </c>
      <c r="G22" s="24">
        <v>83</v>
      </c>
      <c r="H22" s="24">
        <v>90</v>
      </c>
      <c r="I22" s="24">
        <v>70</v>
      </c>
      <c r="J22" s="24">
        <v>88</v>
      </c>
      <c r="K22" s="24">
        <v>85</v>
      </c>
      <c r="L22" s="24">
        <v>76</v>
      </c>
      <c r="M22" s="24">
        <v>86</v>
      </c>
      <c r="N22" s="24">
        <v>77</v>
      </c>
      <c r="O22" s="24">
        <v>81</v>
      </c>
      <c r="P22" s="24">
        <v>95</v>
      </c>
      <c r="Q22" s="24">
        <v>75.02</v>
      </c>
      <c r="R22" s="24">
        <v>64</v>
      </c>
      <c r="S22" s="32">
        <v>64</v>
      </c>
      <c r="T22" s="32">
        <v>81</v>
      </c>
      <c r="U22" s="32">
        <v>68</v>
      </c>
      <c r="V22" s="32">
        <v>74</v>
      </c>
      <c r="W22" s="32">
        <v>85</v>
      </c>
      <c r="X22" s="32">
        <v>73</v>
      </c>
      <c r="Y22" s="32">
        <v>75</v>
      </c>
      <c r="Z22" s="32">
        <v>73</v>
      </c>
      <c r="AA22" s="35">
        <v>84</v>
      </c>
      <c r="AB22" s="35">
        <v>77</v>
      </c>
      <c r="AC22" s="35">
        <v>74</v>
      </c>
      <c r="AD22" s="35">
        <v>67</v>
      </c>
      <c r="AE22" s="35">
        <v>81</v>
      </c>
      <c r="AF22" s="35">
        <v>75</v>
      </c>
      <c r="AG22" s="35">
        <v>78</v>
      </c>
      <c r="AH22" s="35">
        <v>85</v>
      </c>
      <c r="AI22" s="35">
        <v>75</v>
      </c>
      <c r="AJ22" s="37">
        <v>79</v>
      </c>
      <c r="AK22" s="37">
        <v>77</v>
      </c>
      <c r="AL22" s="37">
        <v>69</v>
      </c>
      <c r="AM22" s="35">
        <v>77</v>
      </c>
      <c r="AN22" s="35">
        <v>71</v>
      </c>
      <c r="AO22" s="35">
        <v>86</v>
      </c>
      <c r="AP22" s="37">
        <v>88</v>
      </c>
      <c r="AQ22" s="37">
        <v>85</v>
      </c>
      <c r="AR22" s="37">
        <v>79</v>
      </c>
      <c r="AS22" s="37">
        <v>73</v>
      </c>
      <c r="AT22" s="35">
        <v>84</v>
      </c>
      <c r="AU22" s="35">
        <v>91</v>
      </c>
      <c r="AV22" s="35">
        <v>87</v>
      </c>
      <c r="AW22" s="35">
        <v>77</v>
      </c>
      <c r="AX22" s="27">
        <v>78</v>
      </c>
      <c r="AY22" s="35">
        <v>85</v>
      </c>
      <c r="AZ22" s="42">
        <v>77</v>
      </c>
      <c r="BA22" s="42">
        <v>74</v>
      </c>
      <c r="BB22" s="42">
        <v>87</v>
      </c>
      <c r="BC22" s="42">
        <v>79</v>
      </c>
      <c r="BD22" s="42">
        <v>78</v>
      </c>
      <c r="BE22" s="42">
        <v>88</v>
      </c>
      <c r="BF22" s="27">
        <v>72</v>
      </c>
      <c r="BG22" s="27">
        <v>89</v>
      </c>
      <c r="BH22" s="27">
        <v>81</v>
      </c>
      <c r="BI22" s="27">
        <v>84</v>
      </c>
      <c r="BJ22" s="27">
        <v>75</v>
      </c>
      <c r="BK22" s="39">
        <f t="shared" si="0"/>
        <v>79.0503333333333</v>
      </c>
      <c r="BL22" s="39">
        <f t="shared" si="1"/>
        <v>47.4302</v>
      </c>
      <c r="BM22" s="48">
        <f t="shared" si="2"/>
        <v>14</v>
      </c>
      <c r="BN22" s="49">
        <v>63</v>
      </c>
      <c r="BO22" s="50">
        <f t="shared" si="3"/>
        <v>12.6</v>
      </c>
      <c r="BP22" s="52">
        <v>0</v>
      </c>
      <c r="BQ22" s="39">
        <f t="shared" si="4"/>
        <v>0</v>
      </c>
      <c r="BR22" s="52">
        <v>2.8125</v>
      </c>
      <c r="BS22" s="51">
        <f t="shared" si="5"/>
        <v>0.5625</v>
      </c>
      <c r="BT22" s="51">
        <f t="shared" si="6"/>
        <v>60.5927</v>
      </c>
      <c r="BU22" s="48">
        <f t="shared" si="7"/>
        <v>14</v>
      </c>
      <c r="BV22" s="55"/>
      <c r="BW22" s="56"/>
      <c r="BX22" s="56"/>
    </row>
    <row r="23" s="16" customFormat="1" spans="1:76">
      <c r="A23" s="23">
        <v>1737150221</v>
      </c>
      <c r="B23" s="4" t="s">
        <v>116</v>
      </c>
      <c r="C23" s="24">
        <v>91</v>
      </c>
      <c r="D23" s="24">
        <v>63</v>
      </c>
      <c r="E23" s="24">
        <v>81</v>
      </c>
      <c r="F23" s="24">
        <v>74</v>
      </c>
      <c r="G23" s="24">
        <v>80</v>
      </c>
      <c r="H23" s="24">
        <v>85</v>
      </c>
      <c r="I23" s="24">
        <v>66</v>
      </c>
      <c r="J23" s="24">
        <v>87</v>
      </c>
      <c r="K23" s="24">
        <v>87</v>
      </c>
      <c r="L23" s="24">
        <v>70</v>
      </c>
      <c r="M23" s="24">
        <v>78</v>
      </c>
      <c r="N23" s="24">
        <v>72</v>
      </c>
      <c r="O23" s="24">
        <v>85</v>
      </c>
      <c r="P23" s="24">
        <v>96</v>
      </c>
      <c r="Q23" s="24">
        <v>75.02</v>
      </c>
      <c r="R23" s="24">
        <v>80</v>
      </c>
      <c r="S23" s="32">
        <v>60</v>
      </c>
      <c r="T23" s="32">
        <v>94</v>
      </c>
      <c r="U23" s="33">
        <v>53</v>
      </c>
      <c r="V23" s="32">
        <v>78</v>
      </c>
      <c r="W23" s="32">
        <v>81</v>
      </c>
      <c r="X23" s="32">
        <v>90</v>
      </c>
      <c r="Y23" s="32">
        <v>79</v>
      </c>
      <c r="Z23" s="33">
        <v>55</v>
      </c>
      <c r="AA23" s="35">
        <v>71</v>
      </c>
      <c r="AB23" s="35">
        <v>85</v>
      </c>
      <c r="AC23" s="35">
        <v>70</v>
      </c>
      <c r="AD23" s="26">
        <v>46</v>
      </c>
      <c r="AE23" s="35">
        <v>79</v>
      </c>
      <c r="AF23" s="35">
        <v>75</v>
      </c>
      <c r="AG23" s="35">
        <v>66</v>
      </c>
      <c r="AH23" s="35">
        <v>95</v>
      </c>
      <c r="AI23" s="35">
        <v>75</v>
      </c>
      <c r="AJ23" s="37">
        <v>70</v>
      </c>
      <c r="AK23" s="37">
        <v>71</v>
      </c>
      <c r="AL23" s="37">
        <v>65</v>
      </c>
      <c r="AM23" s="35">
        <v>80</v>
      </c>
      <c r="AN23" s="35">
        <v>79</v>
      </c>
      <c r="AO23" s="35">
        <v>73</v>
      </c>
      <c r="AP23" s="37">
        <v>84</v>
      </c>
      <c r="AQ23" s="37">
        <v>79</v>
      </c>
      <c r="AR23" s="37">
        <v>84</v>
      </c>
      <c r="AS23" s="37">
        <v>67</v>
      </c>
      <c r="AT23" s="35">
        <v>79</v>
      </c>
      <c r="AU23" s="35">
        <v>82</v>
      </c>
      <c r="AV23" s="35">
        <v>90</v>
      </c>
      <c r="AW23" s="35">
        <v>72</v>
      </c>
      <c r="AX23" s="27">
        <v>85</v>
      </c>
      <c r="AY23" s="35">
        <v>75</v>
      </c>
      <c r="AZ23" s="42">
        <v>78</v>
      </c>
      <c r="BA23" s="42">
        <v>73</v>
      </c>
      <c r="BB23" s="42">
        <v>79</v>
      </c>
      <c r="BC23" s="42">
        <v>76</v>
      </c>
      <c r="BD23" s="42">
        <v>74</v>
      </c>
      <c r="BE23" s="42">
        <v>75</v>
      </c>
      <c r="BF23" s="27">
        <v>75</v>
      </c>
      <c r="BG23" s="27">
        <v>79</v>
      </c>
      <c r="BH23" s="27">
        <v>80</v>
      </c>
      <c r="BI23" s="27">
        <v>78</v>
      </c>
      <c r="BJ23" s="27">
        <v>72</v>
      </c>
      <c r="BK23" s="39">
        <f t="shared" si="0"/>
        <v>76.6003333333333</v>
      </c>
      <c r="BL23" s="39">
        <f t="shared" si="1"/>
        <v>45.9602</v>
      </c>
      <c r="BM23" s="48">
        <f t="shared" si="2"/>
        <v>21</v>
      </c>
      <c r="BN23" s="49">
        <v>61.5</v>
      </c>
      <c r="BO23" s="50">
        <f t="shared" si="3"/>
        <v>12.3</v>
      </c>
      <c r="BP23" s="52">
        <v>-3.75</v>
      </c>
      <c r="BQ23" s="39">
        <f t="shared" si="4"/>
        <v>-2.25</v>
      </c>
      <c r="BR23" s="52">
        <v>0</v>
      </c>
      <c r="BS23" s="51">
        <f t="shared" si="5"/>
        <v>0</v>
      </c>
      <c r="BT23" s="51">
        <f t="shared" si="6"/>
        <v>56.0102</v>
      </c>
      <c r="BU23" s="48">
        <f t="shared" si="7"/>
        <v>24</v>
      </c>
      <c r="BV23" s="55"/>
      <c r="BW23" s="56"/>
      <c r="BX23" s="56"/>
    </row>
    <row r="24" s="16" customFormat="1" spans="1:76">
      <c r="A24" s="23" t="s">
        <v>117</v>
      </c>
      <c r="B24" s="4" t="s">
        <v>118</v>
      </c>
      <c r="C24" s="24">
        <v>88</v>
      </c>
      <c r="D24" s="24">
        <v>62</v>
      </c>
      <c r="E24" s="24">
        <v>64</v>
      </c>
      <c r="F24" s="24">
        <v>77</v>
      </c>
      <c r="G24" s="24">
        <v>84</v>
      </c>
      <c r="H24" s="24">
        <v>65</v>
      </c>
      <c r="I24" s="24">
        <v>78</v>
      </c>
      <c r="J24" s="24">
        <v>93</v>
      </c>
      <c r="K24" s="24">
        <v>90</v>
      </c>
      <c r="L24" s="24">
        <v>71</v>
      </c>
      <c r="M24" s="24">
        <v>60</v>
      </c>
      <c r="N24" s="24">
        <v>60</v>
      </c>
      <c r="O24" s="24">
        <v>79</v>
      </c>
      <c r="P24" s="24">
        <v>72.5</v>
      </c>
      <c r="Q24" s="24">
        <v>65.02</v>
      </c>
      <c r="R24" s="24">
        <v>71</v>
      </c>
      <c r="S24" s="32">
        <v>63</v>
      </c>
      <c r="T24" s="32">
        <v>81</v>
      </c>
      <c r="U24" s="33">
        <v>43</v>
      </c>
      <c r="V24" s="33">
        <v>65</v>
      </c>
      <c r="W24" s="32">
        <v>84</v>
      </c>
      <c r="X24" s="32">
        <v>68</v>
      </c>
      <c r="Y24" s="32">
        <v>66</v>
      </c>
      <c r="Z24" s="33">
        <v>56</v>
      </c>
      <c r="AA24" s="35">
        <v>64</v>
      </c>
      <c r="AB24" s="35">
        <v>88</v>
      </c>
      <c r="AC24" s="35">
        <v>66</v>
      </c>
      <c r="AD24" s="26">
        <v>48</v>
      </c>
      <c r="AE24" s="35">
        <v>72</v>
      </c>
      <c r="AF24" s="35">
        <v>65</v>
      </c>
      <c r="AG24" s="35">
        <v>74</v>
      </c>
      <c r="AH24" s="35">
        <v>85</v>
      </c>
      <c r="AI24" s="35">
        <v>75</v>
      </c>
      <c r="AJ24" s="37">
        <v>71</v>
      </c>
      <c r="AK24" s="38">
        <v>52</v>
      </c>
      <c r="AL24" s="38">
        <v>42</v>
      </c>
      <c r="AM24" s="35">
        <v>71</v>
      </c>
      <c r="AN24" s="35">
        <v>60</v>
      </c>
      <c r="AO24" s="35">
        <v>60</v>
      </c>
      <c r="AP24" s="37">
        <v>75</v>
      </c>
      <c r="AQ24" s="37">
        <v>69</v>
      </c>
      <c r="AR24" s="37">
        <v>76</v>
      </c>
      <c r="AS24" s="37">
        <v>70</v>
      </c>
      <c r="AT24" s="35">
        <v>74</v>
      </c>
      <c r="AU24" s="35">
        <v>84</v>
      </c>
      <c r="AV24" s="35">
        <v>80</v>
      </c>
      <c r="AW24" s="35">
        <v>72</v>
      </c>
      <c r="AX24" s="27">
        <v>84</v>
      </c>
      <c r="AY24" s="35">
        <v>85</v>
      </c>
      <c r="AZ24" s="42">
        <v>71</v>
      </c>
      <c r="BA24" s="42">
        <v>71</v>
      </c>
      <c r="BB24" s="42">
        <v>67</v>
      </c>
      <c r="BC24" s="42">
        <v>72</v>
      </c>
      <c r="BD24" s="42">
        <v>69</v>
      </c>
      <c r="BE24" s="42">
        <v>69</v>
      </c>
      <c r="BF24" s="27">
        <v>76</v>
      </c>
      <c r="BG24" s="27">
        <v>77</v>
      </c>
      <c r="BH24" s="27">
        <v>73</v>
      </c>
      <c r="BI24" s="27">
        <v>76</v>
      </c>
      <c r="BJ24" s="27">
        <v>76</v>
      </c>
      <c r="BK24" s="39">
        <f t="shared" si="0"/>
        <v>71.0753333333333</v>
      </c>
      <c r="BL24" s="39">
        <f t="shared" si="1"/>
        <v>42.6452</v>
      </c>
      <c r="BM24" s="48">
        <f t="shared" si="2"/>
        <v>26</v>
      </c>
      <c r="BN24" s="49">
        <v>60.5</v>
      </c>
      <c r="BO24" s="50">
        <f t="shared" si="3"/>
        <v>12.1</v>
      </c>
      <c r="BP24" s="52">
        <v>-7.5</v>
      </c>
      <c r="BQ24" s="39">
        <f t="shared" si="4"/>
        <v>-4.5</v>
      </c>
      <c r="BR24" s="52">
        <v>0</v>
      </c>
      <c r="BS24" s="51">
        <f t="shared" si="5"/>
        <v>0</v>
      </c>
      <c r="BT24" s="51">
        <f t="shared" si="6"/>
        <v>50.2452</v>
      </c>
      <c r="BU24" s="48">
        <f t="shared" si="7"/>
        <v>26</v>
      </c>
      <c r="BV24" s="55"/>
      <c r="BW24" s="56"/>
      <c r="BX24" s="56"/>
    </row>
    <row r="25" s="16" customFormat="1" spans="1:76">
      <c r="A25" s="23" t="s">
        <v>119</v>
      </c>
      <c r="B25" s="4" t="s">
        <v>120</v>
      </c>
      <c r="C25" s="25">
        <v>81</v>
      </c>
      <c r="D25" s="24">
        <v>74</v>
      </c>
      <c r="E25" s="24">
        <v>81</v>
      </c>
      <c r="F25" s="24">
        <v>79</v>
      </c>
      <c r="G25" s="24">
        <v>73</v>
      </c>
      <c r="H25" s="24">
        <v>94</v>
      </c>
      <c r="I25" s="24">
        <v>77</v>
      </c>
      <c r="J25" s="24">
        <v>81</v>
      </c>
      <c r="K25" s="24">
        <v>90</v>
      </c>
      <c r="L25" s="24">
        <v>73</v>
      </c>
      <c r="M25" s="24">
        <v>76</v>
      </c>
      <c r="N25" s="24">
        <v>67</v>
      </c>
      <c r="O25" s="24">
        <v>77</v>
      </c>
      <c r="P25" s="24">
        <v>73</v>
      </c>
      <c r="Q25" s="24">
        <v>75.02</v>
      </c>
      <c r="R25" s="24">
        <v>77</v>
      </c>
      <c r="S25" s="32">
        <v>65</v>
      </c>
      <c r="T25" s="32">
        <v>93</v>
      </c>
      <c r="U25" s="32">
        <v>65</v>
      </c>
      <c r="V25" s="32">
        <v>73</v>
      </c>
      <c r="W25" s="32">
        <v>76</v>
      </c>
      <c r="X25" s="32">
        <v>82</v>
      </c>
      <c r="Y25" s="32">
        <v>85</v>
      </c>
      <c r="Z25" s="32">
        <v>71</v>
      </c>
      <c r="AA25" s="35">
        <v>78</v>
      </c>
      <c r="AB25" s="35">
        <v>81</v>
      </c>
      <c r="AC25" s="35">
        <v>74</v>
      </c>
      <c r="AD25" s="35">
        <v>67</v>
      </c>
      <c r="AE25" s="35">
        <v>85</v>
      </c>
      <c r="AF25" s="35">
        <v>95</v>
      </c>
      <c r="AG25" s="35">
        <v>73</v>
      </c>
      <c r="AH25" s="35">
        <v>95</v>
      </c>
      <c r="AI25" s="35">
        <v>85</v>
      </c>
      <c r="AJ25" s="37">
        <v>80</v>
      </c>
      <c r="AK25" s="37">
        <v>83</v>
      </c>
      <c r="AL25" s="37">
        <v>66</v>
      </c>
      <c r="AM25" s="35">
        <v>84</v>
      </c>
      <c r="AN25" s="35">
        <v>83</v>
      </c>
      <c r="AO25" s="35">
        <v>83</v>
      </c>
      <c r="AP25" s="37">
        <v>91</v>
      </c>
      <c r="AQ25" s="37">
        <v>88</v>
      </c>
      <c r="AR25" s="37">
        <v>81</v>
      </c>
      <c r="AS25" s="37">
        <v>83</v>
      </c>
      <c r="AT25" s="35">
        <v>69</v>
      </c>
      <c r="AU25" s="35">
        <v>87</v>
      </c>
      <c r="AV25" s="35">
        <v>87</v>
      </c>
      <c r="AW25" s="35">
        <v>71</v>
      </c>
      <c r="AX25" s="27">
        <v>92</v>
      </c>
      <c r="AY25" s="35">
        <v>95</v>
      </c>
      <c r="AZ25" s="42">
        <v>79</v>
      </c>
      <c r="BA25" s="42">
        <v>86</v>
      </c>
      <c r="BB25" s="42">
        <v>89</v>
      </c>
      <c r="BC25" s="42">
        <v>84</v>
      </c>
      <c r="BD25" s="42">
        <v>74</v>
      </c>
      <c r="BE25" s="42">
        <v>82</v>
      </c>
      <c r="BF25" s="27">
        <v>74</v>
      </c>
      <c r="BG25" s="27">
        <v>82</v>
      </c>
      <c r="BH25" s="27">
        <v>85</v>
      </c>
      <c r="BI25" s="27">
        <v>78</v>
      </c>
      <c r="BJ25" s="27">
        <v>73</v>
      </c>
      <c r="BK25" s="39">
        <f t="shared" si="0"/>
        <v>80.0003333333333</v>
      </c>
      <c r="BL25" s="39">
        <f t="shared" si="1"/>
        <v>48.0002</v>
      </c>
      <c r="BM25" s="48">
        <f t="shared" si="2"/>
        <v>12</v>
      </c>
      <c r="BN25" s="49">
        <v>64.75</v>
      </c>
      <c r="BO25" s="50">
        <f t="shared" si="3"/>
        <v>12.95</v>
      </c>
      <c r="BP25" s="52">
        <v>0</v>
      </c>
      <c r="BQ25" s="39">
        <f t="shared" si="4"/>
        <v>0</v>
      </c>
      <c r="BR25" s="52">
        <v>31</v>
      </c>
      <c r="BS25" s="51">
        <f t="shared" si="5"/>
        <v>6.2</v>
      </c>
      <c r="BT25" s="51">
        <f t="shared" si="6"/>
        <v>67.1502</v>
      </c>
      <c r="BU25" s="48">
        <f t="shared" si="7"/>
        <v>4</v>
      </c>
      <c r="BV25" s="55"/>
      <c r="BW25" s="56"/>
      <c r="BX25" s="56"/>
    </row>
    <row r="26" s="16" customFormat="1" ht="14.4" customHeight="1" spans="1:76">
      <c r="A26" s="23" t="s">
        <v>121</v>
      </c>
      <c r="B26" s="4" t="s">
        <v>122</v>
      </c>
      <c r="C26" s="24">
        <v>76</v>
      </c>
      <c r="D26" s="24">
        <v>61</v>
      </c>
      <c r="E26" s="24">
        <v>68</v>
      </c>
      <c r="F26" s="24">
        <v>63</v>
      </c>
      <c r="G26" s="24">
        <v>85</v>
      </c>
      <c r="H26" s="24">
        <v>68</v>
      </c>
      <c r="I26" s="24">
        <v>73</v>
      </c>
      <c r="J26" s="24">
        <v>88</v>
      </c>
      <c r="K26" s="24">
        <v>77</v>
      </c>
      <c r="L26" s="24">
        <v>74</v>
      </c>
      <c r="M26" s="24">
        <v>73</v>
      </c>
      <c r="N26" s="24">
        <v>70</v>
      </c>
      <c r="O26" s="24">
        <v>81</v>
      </c>
      <c r="P26" s="24">
        <v>85.02</v>
      </c>
      <c r="Q26" s="24">
        <v>75.02</v>
      </c>
      <c r="R26" s="24">
        <v>63</v>
      </c>
      <c r="S26" s="32">
        <v>66</v>
      </c>
      <c r="T26" s="32">
        <v>68</v>
      </c>
      <c r="U26" s="32">
        <v>73</v>
      </c>
      <c r="V26" s="32">
        <v>73</v>
      </c>
      <c r="W26" s="32">
        <v>81</v>
      </c>
      <c r="X26" s="32">
        <v>69</v>
      </c>
      <c r="Y26" s="32">
        <v>69</v>
      </c>
      <c r="Z26" s="32">
        <v>82</v>
      </c>
      <c r="AA26" s="35">
        <v>86</v>
      </c>
      <c r="AB26" s="35">
        <v>95</v>
      </c>
      <c r="AC26" s="35">
        <v>68</v>
      </c>
      <c r="AD26" s="35">
        <v>60</v>
      </c>
      <c r="AE26" s="35">
        <v>69</v>
      </c>
      <c r="AF26" s="35">
        <v>65</v>
      </c>
      <c r="AG26" s="35">
        <v>74</v>
      </c>
      <c r="AH26" s="35">
        <v>65</v>
      </c>
      <c r="AI26" s="35">
        <v>75</v>
      </c>
      <c r="AJ26" s="37">
        <v>73</v>
      </c>
      <c r="AK26" s="37">
        <v>64</v>
      </c>
      <c r="AL26" s="37">
        <v>62</v>
      </c>
      <c r="AM26" s="35">
        <v>71</v>
      </c>
      <c r="AN26" s="35">
        <v>69</v>
      </c>
      <c r="AO26" s="35">
        <v>70</v>
      </c>
      <c r="AP26" s="37">
        <v>76</v>
      </c>
      <c r="AQ26" s="37">
        <v>71</v>
      </c>
      <c r="AR26" s="37">
        <v>77</v>
      </c>
      <c r="AS26" s="37">
        <v>80</v>
      </c>
      <c r="AT26" s="35">
        <v>80</v>
      </c>
      <c r="AU26" s="35">
        <v>86</v>
      </c>
      <c r="AV26" s="35">
        <v>82</v>
      </c>
      <c r="AW26" s="35">
        <v>78</v>
      </c>
      <c r="AX26" s="27">
        <v>86</v>
      </c>
      <c r="AY26" s="35">
        <v>85</v>
      </c>
      <c r="AZ26" s="42">
        <v>70</v>
      </c>
      <c r="BA26" s="42">
        <v>74</v>
      </c>
      <c r="BB26" s="42">
        <v>72</v>
      </c>
      <c r="BC26" s="42">
        <v>77</v>
      </c>
      <c r="BD26" s="42">
        <v>70</v>
      </c>
      <c r="BE26" s="42">
        <v>69</v>
      </c>
      <c r="BF26" s="27">
        <v>77</v>
      </c>
      <c r="BG26" s="27">
        <v>80</v>
      </c>
      <c r="BH26" s="27">
        <v>74</v>
      </c>
      <c r="BI26" s="27">
        <v>73</v>
      </c>
      <c r="BJ26" s="27">
        <v>76</v>
      </c>
      <c r="BK26" s="39">
        <f t="shared" si="0"/>
        <v>74.0006666666667</v>
      </c>
      <c r="BL26" s="39">
        <f t="shared" si="1"/>
        <v>44.4004</v>
      </c>
      <c r="BM26" s="48">
        <f t="shared" si="2"/>
        <v>25</v>
      </c>
      <c r="BN26" s="49">
        <v>60.125</v>
      </c>
      <c r="BO26" s="50">
        <f t="shared" si="3"/>
        <v>12.025</v>
      </c>
      <c r="BP26" s="52">
        <v>0</v>
      </c>
      <c r="BQ26" s="39">
        <f t="shared" si="4"/>
        <v>0</v>
      </c>
      <c r="BR26" s="52">
        <v>0</v>
      </c>
      <c r="BS26" s="51">
        <f t="shared" si="5"/>
        <v>0</v>
      </c>
      <c r="BT26" s="51">
        <f t="shared" si="6"/>
        <v>56.4254</v>
      </c>
      <c r="BU26" s="48">
        <f t="shared" si="7"/>
        <v>23</v>
      </c>
      <c r="BV26" s="55"/>
      <c r="BW26" s="56"/>
      <c r="BX26" s="56"/>
    </row>
    <row r="27" s="16" customFormat="1" spans="1:76">
      <c r="A27" s="23">
        <v>1737150226</v>
      </c>
      <c r="B27" s="4" t="s">
        <v>123</v>
      </c>
      <c r="C27" s="24">
        <v>75</v>
      </c>
      <c r="D27" s="26">
        <v>37</v>
      </c>
      <c r="E27" s="28">
        <v>0</v>
      </c>
      <c r="F27" s="24">
        <v>65</v>
      </c>
      <c r="G27" s="24">
        <v>89</v>
      </c>
      <c r="H27" s="24">
        <v>76</v>
      </c>
      <c r="I27" s="24">
        <v>79</v>
      </c>
      <c r="J27" s="24">
        <v>90</v>
      </c>
      <c r="K27" s="24">
        <v>93</v>
      </c>
      <c r="L27" s="24">
        <v>81</v>
      </c>
      <c r="M27" s="24">
        <v>77</v>
      </c>
      <c r="N27" s="24">
        <v>87</v>
      </c>
      <c r="O27" s="24">
        <v>81</v>
      </c>
      <c r="P27" s="30">
        <v>0</v>
      </c>
      <c r="Q27" s="24">
        <v>85.02</v>
      </c>
      <c r="R27" s="24">
        <v>74</v>
      </c>
      <c r="S27" s="32">
        <v>71</v>
      </c>
      <c r="T27" s="32">
        <v>90</v>
      </c>
      <c r="U27" s="32">
        <v>75</v>
      </c>
      <c r="V27" s="32">
        <v>79</v>
      </c>
      <c r="W27" s="32">
        <v>89</v>
      </c>
      <c r="X27" s="32">
        <v>76</v>
      </c>
      <c r="Y27" s="32">
        <v>86</v>
      </c>
      <c r="Z27" s="32">
        <v>57</v>
      </c>
      <c r="AA27" s="35">
        <v>83</v>
      </c>
      <c r="AB27" s="35">
        <v>97</v>
      </c>
      <c r="AC27" s="35">
        <v>83</v>
      </c>
      <c r="AD27" s="35">
        <v>82</v>
      </c>
      <c r="AE27" s="35">
        <v>88</v>
      </c>
      <c r="AF27" s="35">
        <v>95</v>
      </c>
      <c r="AG27" s="35">
        <v>75</v>
      </c>
      <c r="AH27" s="35">
        <v>85</v>
      </c>
      <c r="AI27" s="35">
        <v>95</v>
      </c>
      <c r="AJ27" s="37">
        <v>83</v>
      </c>
      <c r="AK27" s="37">
        <v>79</v>
      </c>
      <c r="AL27" s="37">
        <v>87</v>
      </c>
      <c r="AM27" s="35">
        <v>66</v>
      </c>
      <c r="AN27" s="35">
        <v>92</v>
      </c>
      <c r="AO27" s="35">
        <v>79</v>
      </c>
      <c r="AP27" s="37">
        <v>73</v>
      </c>
      <c r="AQ27" s="37">
        <v>85</v>
      </c>
      <c r="AR27" s="37">
        <v>88</v>
      </c>
      <c r="AS27" s="37">
        <v>73</v>
      </c>
      <c r="AT27" s="35">
        <v>85</v>
      </c>
      <c r="AU27" s="35">
        <v>94</v>
      </c>
      <c r="AV27" s="35">
        <v>61</v>
      </c>
      <c r="AW27" s="35">
        <v>68</v>
      </c>
      <c r="AX27" s="27">
        <v>84</v>
      </c>
      <c r="AY27" s="35">
        <v>75</v>
      </c>
      <c r="AZ27" s="42">
        <v>89</v>
      </c>
      <c r="BA27" s="42">
        <v>91</v>
      </c>
      <c r="BB27" s="42">
        <v>83</v>
      </c>
      <c r="BC27" s="42">
        <v>87</v>
      </c>
      <c r="BD27" s="42">
        <v>85</v>
      </c>
      <c r="BE27" s="42">
        <v>80</v>
      </c>
      <c r="BF27" s="27">
        <v>85</v>
      </c>
      <c r="BG27" s="27">
        <v>95</v>
      </c>
      <c r="BH27" s="27">
        <v>86</v>
      </c>
      <c r="BI27" s="27">
        <v>70</v>
      </c>
      <c r="BJ27" s="27">
        <v>87</v>
      </c>
      <c r="BK27" s="39">
        <f t="shared" si="0"/>
        <v>78.417</v>
      </c>
      <c r="BL27" s="39">
        <f t="shared" si="1"/>
        <v>47.0502</v>
      </c>
      <c r="BM27" s="48">
        <f t="shared" si="2"/>
        <v>18</v>
      </c>
      <c r="BN27" s="49">
        <v>67.25</v>
      </c>
      <c r="BO27" s="50">
        <f t="shared" si="3"/>
        <v>13.45</v>
      </c>
      <c r="BP27" s="52">
        <v>-2.5</v>
      </c>
      <c r="BQ27" s="39">
        <f t="shared" si="4"/>
        <v>-1.5</v>
      </c>
      <c r="BR27" s="52">
        <v>56.5</v>
      </c>
      <c r="BS27" s="51">
        <f t="shared" si="5"/>
        <v>11.3</v>
      </c>
      <c r="BT27" s="51">
        <f t="shared" si="6"/>
        <v>70.3002</v>
      </c>
      <c r="BU27" s="48">
        <f t="shared" si="7"/>
        <v>2</v>
      </c>
      <c r="BV27" s="55"/>
      <c r="BW27" s="56"/>
      <c r="BX27" s="56"/>
    </row>
    <row r="28" s="16" customFormat="1" spans="1:76">
      <c r="A28" s="23" t="s">
        <v>124</v>
      </c>
      <c r="B28" s="4" t="s">
        <v>125</v>
      </c>
      <c r="C28" s="24">
        <v>88</v>
      </c>
      <c r="D28" s="27">
        <v>65</v>
      </c>
      <c r="E28" s="24">
        <v>77</v>
      </c>
      <c r="F28" s="24">
        <v>80</v>
      </c>
      <c r="G28" s="24">
        <v>87</v>
      </c>
      <c r="H28" s="24">
        <v>88</v>
      </c>
      <c r="I28" s="24">
        <v>87</v>
      </c>
      <c r="J28" s="24">
        <v>88</v>
      </c>
      <c r="K28" s="24">
        <v>91</v>
      </c>
      <c r="L28" s="24">
        <v>69</v>
      </c>
      <c r="M28" s="24">
        <v>71</v>
      </c>
      <c r="N28" s="24">
        <v>68</v>
      </c>
      <c r="O28" s="24">
        <v>83</v>
      </c>
      <c r="P28" s="24">
        <v>85.02</v>
      </c>
      <c r="Q28" s="24">
        <v>85.02</v>
      </c>
      <c r="R28" s="24">
        <v>66</v>
      </c>
      <c r="S28" s="32">
        <v>66</v>
      </c>
      <c r="T28" s="32">
        <v>86</v>
      </c>
      <c r="U28" s="33">
        <v>49</v>
      </c>
      <c r="V28" s="32">
        <v>70</v>
      </c>
      <c r="W28" s="32">
        <v>81</v>
      </c>
      <c r="X28" s="32">
        <v>80</v>
      </c>
      <c r="Y28" s="32">
        <v>70</v>
      </c>
      <c r="Z28" s="32">
        <v>69</v>
      </c>
      <c r="AA28" s="35">
        <v>79</v>
      </c>
      <c r="AB28" s="35">
        <v>85</v>
      </c>
      <c r="AC28" s="35">
        <v>67</v>
      </c>
      <c r="AD28" s="35">
        <v>60</v>
      </c>
      <c r="AE28" s="35">
        <v>76</v>
      </c>
      <c r="AF28" s="35">
        <v>65</v>
      </c>
      <c r="AG28" s="35">
        <v>80</v>
      </c>
      <c r="AH28" s="35">
        <v>75</v>
      </c>
      <c r="AI28" s="35">
        <v>75</v>
      </c>
      <c r="AJ28" s="37">
        <v>80</v>
      </c>
      <c r="AK28" s="37">
        <v>66</v>
      </c>
      <c r="AL28" s="37">
        <v>63</v>
      </c>
      <c r="AM28" s="35">
        <v>68</v>
      </c>
      <c r="AN28" s="35">
        <v>62</v>
      </c>
      <c r="AO28" s="35">
        <v>70</v>
      </c>
      <c r="AP28" s="37">
        <v>74</v>
      </c>
      <c r="AQ28" s="37">
        <v>83</v>
      </c>
      <c r="AR28" s="37">
        <v>78</v>
      </c>
      <c r="AS28" s="37">
        <v>71</v>
      </c>
      <c r="AT28" s="35">
        <v>77</v>
      </c>
      <c r="AU28" s="35">
        <v>73</v>
      </c>
      <c r="AV28" s="35">
        <v>84</v>
      </c>
      <c r="AW28" s="35">
        <v>74</v>
      </c>
      <c r="AX28" s="27">
        <v>82</v>
      </c>
      <c r="AY28" s="35">
        <v>75</v>
      </c>
      <c r="AZ28" s="42">
        <v>70</v>
      </c>
      <c r="BA28" s="42">
        <v>64</v>
      </c>
      <c r="BB28" s="42">
        <v>74</v>
      </c>
      <c r="BC28" s="42">
        <v>75</v>
      </c>
      <c r="BD28" s="42">
        <v>75</v>
      </c>
      <c r="BE28" s="42">
        <v>82</v>
      </c>
      <c r="BF28" s="27">
        <v>70</v>
      </c>
      <c r="BG28" s="27">
        <v>82</v>
      </c>
      <c r="BH28" s="27">
        <v>66</v>
      </c>
      <c r="BI28" s="27">
        <v>74</v>
      </c>
      <c r="BJ28" s="27">
        <v>73</v>
      </c>
      <c r="BK28" s="39">
        <f t="shared" si="0"/>
        <v>74.934</v>
      </c>
      <c r="BL28" s="39">
        <f t="shared" si="1"/>
        <v>44.9604</v>
      </c>
      <c r="BM28" s="48">
        <f t="shared" si="2"/>
        <v>23</v>
      </c>
      <c r="BN28" s="49">
        <v>61.75</v>
      </c>
      <c r="BO28" s="50">
        <f t="shared" si="3"/>
        <v>12.35</v>
      </c>
      <c r="BP28" s="52">
        <v>-1.25</v>
      </c>
      <c r="BQ28" s="39">
        <f t="shared" si="4"/>
        <v>-0.75</v>
      </c>
      <c r="BR28" s="52">
        <v>0.0625</v>
      </c>
      <c r="BS28" s="51">
        <f t="shared" si="5"/>
        <v>0.0125</v>
      </c>
      <c r="BT28" s="51">
        <f t="shared" si="6"/>
        <v>56.5729</v>
      </c>
      <c r="BU28" s="48">
        <f t="shared" si="7"/>
        <v>22</v>
      </c>
      <c r="BV28" s="55"/>
      <c r="BW28" s="56"/>
      <c r="BX28" s="56"/>
    </row>
    <row r="29" spans="1:76">
      <c r="A29" s="23" t="s">
        <v>126</v>
      </c>
      <c r="B29" s="4" t="s">
        <v>127</v>
      </c>
      <c r="C29" s="24">
        <v>84</v>
      </c>
      <c r="D29" s="24">
        <v>86</v>
      </c>
      <c r="E29" s="24">
        <v>90</v>
      </c>
      <c r="F29" s="24">
        <v>71</v>
      </c>
      <c r="G29" s="24">
        <v>82</v>
      </c>
      <c r="H29" s="24">
        <v>82</v>
      </c>
      <c r="I29" s="24">
        <v>76</v>
      </c>
      <c r="J29" s="24">
        <v>89</v>
      </c>
      <c r="K29" s="24">
        <v>98</v>
      </c>
      <c r="L29" s="24">
        <v>75</v>
      </c>
      <c r="M29" s="24">
        <v>80</v>
      </c>
      <c r="N29" s="24">
        <v>86</v>
      </c>
      <c r="O29" s="24">
        <v>87</v>
      </c>
      <c r="P29" s="24">
        <v>94</v>
      </c>
      <c r="Q29" s="24">
        <v>85.02</v>
      </c>
      <c r="R29" s="24">
        <v>75</v>
      </c>
      <c r="S29" s="32">
        <v>68</v>
      </c>
      <c r="T29" s="32">
        <v>88</v>
      </c>
      <c r="U29" s="32">
        <v>79</v>
      </c>
      <c r="V29" s="32">
        <v>83</v>
      </c>
      <c r="W29" s="32">
        <v>86</v>
      </c>
      <c r="X29" s="32">
        <v>78</v>
      </c>
      <c r="Y29" s="32">
        <v>73</v>
      </c>
      <c r="Z29" s="32">
        <v>71</v>
      </c>
      <c r="AA29" s="35">
        <v>81</v>
      </c>
      <c r="AB29" s="35">
        <v>87</v>
      </c>
      <c r="AC29" s="35">
        <v>81</v>
      </c>
      <c r="AD29" s="35">
        <v>71</v>
      </c>
      <c r="AE29" s="35">
        <v>71</v>
      </c>
      <c r="AF29" s="35">
        <v>75</v>
      </c>
      <c r="AG29" s="35">
        <v>69</v>
      </c>
      <c r="AH29" s="35">
        <v>75</v>
      </c>
      <c r="AI29" s="35">
        <v>75</v>
      </c>
      <c r="AJ29" s="37">
        <v>78</v>
      </c>
      <c r="AK29" s="37">
        <v>75</v>
      </c>
      <c r="AL29" s="37">
        <v>67</v>
      </c>
      <c r="AM29" s="35">
        <v>82</v>
      </c>
      <c r="AN29" s="35">
        <v>79</v>
      </c>
      <c r="AO29" s="35">
        <v>71</v>
      </c>
      <c r="AP29" s="37">
        <v>91</v>
      </c>
      <c r="AQ29" s="37">
        <v>84</v>
      </c>
      <c r="AR29" s="37">
        <v>74</v>
      </c>
      <c r="AS29" s="37">
        <v>71</v>
      </c>
      <c r="AT29" s="35">
        <v>78</v>
      </c>
      <c r="AU29" s="35">
        <v>83</v>
      </c>
      <c r="AV29" s="35">
        <v>89</v>
      </c>
      <c r="AW29" s="35">
        <v>81</v>
      </c>
      <c r="AX29" s="27">
        <v>91</v>
      </c>
      <c r="AY29" s="35">
        <v>95</v>
      </c>
      <c r="AZ29" s="42">
        <v>85</v>
      </c>
      <c r="BA29" s="42">
        <v>78</v>
      </c>
      <c r="BB29" s="42">
        <v>80</v>
      </c>
      <c r="BC29" s="42">
        <v>84</v>
      </c>
      <c r="BD29" s="42">
        <v>80</v>
      </c>
      <c r="BE29" s="42">
        <v>89</v>
      </c>
      <c r="BF29" s="27">
        <v>67</v>
      </c>
      <c r="BG29" s="27">
        <v>82</v>
      </c>
      <c r="BH29" s="27">
        <v>85</v>
      </c>
      <c r="BI29" s="27">
        <v>76</v>
      </c>
      <c r="BJ29" s="27">
        <v>71</v>
      </c>
      <c r="BK29" s="39">
        <f t="shared" si="0"/>
        <v>80.2836666666667</v>
      </c>
      <c r="BL29" s="39">
        <f t="shared" si="1"/>
        <v>48.1702</v>
      </c>
      <c r="BM29" s="48">
        <f t="shared" si="2"/>
        <v>10</v>
      </c>
      <c r="BN29" s="49">
        <v>63</v>
      </c>
      <c r="BO29" s="50">
        <f t="shared" si="3"/>
        <v>12.6</v>
      </c>
      <c r="BP29" s="52">
        <v>0</v>
      </c>
      <c r="BQ29" s="39">
        <f t="shared" si="4"/>
        <v>0</v>
      </c>
      <c r="BR29" s="52">
        <v>10.0625</v>
      </c>
      <c r="BS29" s="51">
        <f t="shared" si="5"/>
        <v>2.0125</v>
      </c>
      <c r="BT29" s="51">
        <f t="shared" si="6"/>
        <v>62.7827</v>
      </c>
      <c r="BU29" s="48">
        <f t="shared" si="7"/>
        <v>9</v>
      </c>
      <c r="BV29" s="54"/>
      <c r="BW29" s="54"/>
      <c r="BX29" s="54"/>
    </row>
    <row r="30" spans="1:76">
      <c r="A30" s="23" t="s">
        <v>128</v>
      </c>
      <c r="B30" s="4" t="s">
        <v>129</v>
      </c>
      <c r="C30" s="24">
        <v>90</v>
      </c>
      <c r="D30" s="24">
        <v>82</v>
      </c>
      <c r="E30" s="24">
        <v>75</v>
      </c>
      <c r="F30" s="24">
        <v>81</v>
      </c>
      <c r="G30" s="24">
        <v>89</v>
      </c>
      <c r="H30" s="24">
        <v>89</v>
      </c>
      <c r="I30" s="24">
        <v>72</v>
      </c>
      <c r="J30" s="24">
        <v>92</v>
      </c>
      <c r="K30" s="24">
        <v>86</v>
      </c>
      <c r="L30" s="24">
        <v>81</v>
      </c>
      <c r="M30" s="24">
        <v>83</v>
      </c>
      <c r="N30" s="24">
        <v>68</v>
      </c>
      <c r="O30" s="24">
        <v>77</v>
      </c>
      <c r="P30" s="24">
        <v>82</v>
      </c>
      <c r="Q30" s="24">
        <v>85.02</v>
      </c>
      <c r="R30" s="24">
        <v>68</v>
      </c>
      <c r="S30" s="32">
        <v>77</v>
      </c>
      <c r="T30" s="32">
        <v>89</v>
      </c>
      <c r="U30" s="33">
        <v>48</v>
      </c>
      <c r="V30" s="32">
        <v>68</v>
      </c>
      <c r="W30" s="32">
        <v>81</v>
      </c>
      <c r="X30" s="32">
        <v>75</v>
      </c>
      <c r="Y30" s="32">
        <v>73</v>
      </c>
      <c r="Z30" s="32">
        <v>83</v>
      </c>
      <c r="AA30" s="35">
        <v>88</v>
      </c>
      <c r="AB30" s="35">
        <v>93</v>
      </c>
      <c r="AC30" s="35">
        <v>69</v>
      </c>
      <c r="AD30" s="35">
        <v>74</v>
      </c>
      <c r="AE30" s="35">
        <v>74</v>
      </c>
      <c r="AF30" s="35">
        <v>85</v>
      </c>
      <c r="AG30" s="35">
        <v>68</v>
      </c>
      <c r="AH30" s="35">
        <v>85</v>
      </c>
      <c r="AI30" s="35">
        <v>85</v>
      </c>
      <c r="AJ30" s="37">
        <v>77</v>
      </c>
      <c r="AK30" s="37">
        <v>75</v>
      </c>
      <c r="AL30" s="38">
        <v>53</v>
      </c>
      <c r="AM30" s="35">
        <v>70</v>
      </c>
      <c r="AN30" s="35">
        <v>66</v>
      </c>
      <c r="AO30" s="35">
        <v>70</v>
      </c>
      <c r="AP30" s="37">
        <v>76</v>
      </c>
      <c r="AQ30" s="37">
        <v>79</v>
      </c>
      <c r="AR30" s="37">
        <v>76</v>
      </c>
      <c r="AS30" s="37">
        <v>79</v>
      </c>
      <c r="AT30" s="35">
        <v>84</v>
      </c>
      <c r="AU30" s="35">
        <v>79</v>
      </c>
      <c r="AV30" s="35">
        <v>88</v>
      </c>
      <c r="AW30" s="35">
        <v>84</v>
      </c>
      <c r="AX30" s="27">
        <v>82</v>
      </c>
      <c r="AY30" s="35">
        <v>85</v>
      </c>
      <c r="AZ30" s="42">
        <v>84</v>
      </c>
      <c r="BA30" s="42">
        <v>81</v>
      </c>
      <c r="BB30" s="42">
        <v>78</v>
      </c>
      <c r="BC30" s="42">
        <v>82</v>
      </c>
      <c r="BD30" s="42">
        <v>75</v>
      </c>
      <c r="BE30" s="42">
        <v>83</v>
      </c>
      <c r="BF30" s="27">
        <v>74</v>
      </c>
      <c r="BG30" s="27">
        <v>76</v>
      </c>
      <c r="BH30" s="27">
        <v>79</v>
      </c>
      <c r="BI30" s="27">
        <v>77</v>
      </c>
      <c r="BJ30" s="27">
        <v>83</v>
      </c>
      <c r="BK30" s="39">
        <f t="shared" si="0"/>
        <v>78.5003333333333</v>
      </c>
      <c r="BL30" s="39">
        <f t="shared" si="1"/>
        <v>47.1002</v>
      </c>
      <c r="BM30" s="48">
        <f t="shared" si="2"/>
        <v>17</v>
      </c>
      <c r="BN30" s="49">
        <v>60.625</v>
      </c>
      <c r="BO30" s="50">
        <f t="shared" si="3"/>
        <v>12.125</v>
      </c>
      <c r="BP30" s="52">
        <v>-2.5</v>
      </c>
      <c r="BQ30" s="39">
        <f t="shared" si="4"/>
        <v>-1.5</v>
      </c>
      <c r="BR30" s="52">
        <v>0.1875</v>
      </c>
      <c r="BS30" s="51">
        <f t="shared" si="5"/>
        <v>0.0375</v>
      </c>
      <c r="BT30" s="51">
        <f t="shared" si="6"/>
        <v>57.7627</v>
      </c>
      <c r="BU30" s="48">
        <f t="shared" si="7"/>
        <v>20</v>
      </c>
      <c r="BV30" s="54"/>
      <c r="BW30" s="54"/>
      <c r="BX30" s="54"/>
    </row>
    <row r="31" spans="3:71"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31"/>
      <c r="P31" s="31"/>
      <c r="Q31" s="31"/>
      <c r="R31" s="31"/>
      <c r="S31" s="34"/>
      <c r="T31" s="34"/>
      <c r="U31" s="34"/>
      <c r="V31" s="34"/>
      <c r="W31" s="34"/>
      <c r="X31" s="34"/>
      <c r="Y31" s="34"/>
      <c r="Z31" s="34"/>
      <c r="AA31" s="36"/>
      <c r="AB31" s="36"/>
      <c r="AC31" s="36"/>
      <c r="AD31" s="36"/>
      <c r="AE31" s="36"/>
      <c r="AF31" s="36"/>
      <c r="AG31" s="36"/>
      <c r="AH31" s="36"/>
      <c r="AI31" s="36"/>
      <c r="AJ31" s="31"/>
      <c r="AK31" s="31"/>
      <c r="AL31" s="31"/>
      <c r="AM31" s="31"/>
      <c r="AN31" s="31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53"/>
      <c r="BN31" s="29"/>
      <c r="BO31" s="29"/>
      <c r="BP31" s="29"/>
      <c r="BQ31" s="29"/>
      <c r="BR31" s="29"/>
      <c r="BS31" s="29"/>
    </row>
    <row r="32" spans="3:71"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53"/>
      <c r="BN32" s="29"/>
      <c r="BO32" s="29"/>
      <c r="BP32" s="29"/>
      <c r="BQ32" s="29"/>
      <c r="BR32" s="29"/>
      <c r="BS32" s="29"/>
    </row>
    <row r="33" spans="3:71"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53"/>
      <c r="BN33" s="29"/>
      <c r="BO33" s="29"/>
      <c r="BP33" s="29"/>
      <c r="BQ33" s="29"/>
      <c r="BR33" s="29"/>
      <c r="BS33" s="29"/>
    </row>
    <row r="34" spans="3:71"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53"/>
      <c r="BN34" s="29"/>
      <c r="BO34" s="29"/>
      <c r="BP34" s="29"/>
      <c r="BQ34" s="29"/>
      <c r="BR34" s="29"/>
      <c r="BS34" s="29"/>
    </row>
    <row r="35" spans="3:71"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53"/>
      <c r="BN35" s="29"/>
      <c r="BO35" s="29"/>
      <c r="BP35" s="29"/>
      <c r="BQ35" s="29"/>
      <c r="BR35" s="29"/>
      <c r="BS35" s="29"/>
    </row>
    <row r="36" spans="3:71"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53"/>
      <c r="BN36" s="29"/>
      <c r="BO36" s="29"/>
      <c r="BP36" s="29"/>
      <c r="BQ36" s="29"/>
      <c r="BR36" s="29"/>
      <c r="BS36" s="29"/>
    </row>
    <row r="37" spans="3:71"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53"/>
      <c r="BN37" s="29"/>
      <c r="BO37" s="29"/>
      <c r="BP37" s="29"/>
      <c r="BQ37" s="29"/>
      <c r="BR37" s="29"/>
      <c r="BS37" s="29"/>
    </row>
    <row r="38" spans="3:71"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53"/>
      <c r="BN38" s="29"/>
      <c r="BO38" s="29"/>
      <c r="BP38" s="29"/>
      <c r="BQ38" s="29"/>
      <c r="BR38" s="29"/>
      <c r="BS38" s="29"/>
    </row>
    <row r="39" spans="3:71"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53"/>
      <c r="BN39" s="29"/>
      <c r="BO39" s="29"/>
      <c r="BP39" s="29"/>
      <c r="BQ39" s="29"/>
      <c r="BR39" s="29"/>
      <c r="BS39" s="29"/>
    </row>
    <row r="40" spans="3:71"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53"/>
      <c r="BN40" s="29"/>
      <c r="BO40" s="29"/>
      <c r="BP40" s="29"/>
      <c r="BQ40" s="29"/>
      <c r="BR40" s="29"/>
      <c r="BS40" s="29"/>
    </row>
    <row r="41" spans="3:71"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53"/>
      <c r="BN41" s="29"/>
      <c r="BO41" s="29"/>
      <c r="BP41" s="29"/>
      <c r="BQ41" s="29"/>
      <c r="BR41" s="29"/>
      <c r="BS41" s="29"/>
    </row>
    <row r="42" spans="3:71"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53"/>
      <c r="BN42" s="29"/>
      <c r="BO42" s="29"/>
      <c r="BP42" s="29"/>
      <c r="BQ42" s="29"/>
      <c r="BR42" s="29"/>
      <c r="BS42" s="29"/>
    </row>
    <row r="43" spans="3:71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53"/>
      <c r="BN43" s="29"/>
      <c r="BO43" s="29"/>
      <c r="BP43" s="29"/>
      <c r="BQ43" s="29"/>
      <c r="BR43" s="29"/>
      <c r="BS43" s="29"/>
    </row>
    <row r="44" spans="3:71"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53"/>
      <c r="BN44" s="29"/>
      <c r="BO44" s="29"/>
      <c r="BP44" s="29"/>
      <c r="BQ44" s="29"/>
      <c r="BR44" s="29"/>
      <c r="BS44" s="29"/>
    </row>
    <row r="45" spans="3:71"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53"/>
      <c r="BN45" s="29"/>
      <c r="BO45" s="29"/>
      <c r="BP45" s="29"/>
      <c r="BQ45" s="29"/>
      <c r="BR45" s="29"/>
      <c r="BS45" s="29"/>
    </row>
    <row r="46" spans="3:71"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53"/>
      <c r="BN46" s="29"/>
      <c r="BO46" s="29"/>
      <c r="BP46" s="29"/>
      <c r="BQ46" s="29"/>
      <c r="BR46" s="29"/>
      <c r="BS46" s="29"/>
    </row>
    <row r="47" spans="3:71"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53"/>
      <c r="BN47" s="29"/>
      <c r="BO47" s="29"/>
      <c r="BP47" s="29"/>
      <c r="BQ47" s="29"/>
      <c r="BR47" s="29"/>
      <c r="BS47" s="29"/>
    </row>
    <row r="48" spans="3:71"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53"/>
      <c r="BN48" s="29"/>
      <c r="BO48" s="29"/>
      <c r="BP48" s="29"/>
      <c r="BQ48" s="29"/>
      <c r="BR48" s="29"/>
      <c r="BS48" s="29"/>
    </row>
    <row r="49" spans="3:71"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53"/>
      <c r="BN49" s="29"/>
      <c r="BO49" s="29"/>
      <c r="BP49" s="29"/>
      <c r="BQ49" s="29"/>
      <c r="BR49" s="29"/>
      <c r="BS49" s="29"/>
    </row>
    <row r="50" spans="3:71"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53"/>
      <c r="BN50" s="29"/>
      <c r="BO50" s="29"/>
      <c r="BP50" s="29"/>
      <c r="BQ50" s="29"/>
      <c r="BR50" s="29"/>
      <c r="BS50" s="29"/>
    </row>
    <row r="51" spans="3:71"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53"/>
      <c r="BN51" s="29"/>
      <c r="BO51" s="29"/>
      <c r="BP51" s="29"/>
      <c r="BQ51" s="29"/>
      <c r="BR51" s="29"/>
      <c r="BS51" s="29"/>
    </row>
    <row r="52" spans="3:71"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53"/>
      <c r="BN52" s="29"/>
      <c r="BO52" s="29"/>
      <c r="BP52" s="29"/>
      <c r="BQ52" s="29"/>
      <c r="BR52" s="29"/>
      <c r="BS52" s="29"/>
    </row>
    <row r="53" spans="3:71"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53"/>
      <c r="BN53" s="29"/>
      <c r="BO53" s="29"/>
      <c r="BP53" s="29"/>
      <c r="BQ53" s="29"/>
      <c r="BR53" s="29"/>
      <c r="BS53" s="29"/>
    </row>
    <row r="54" spans="3:71"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53"/>
      <c r="BN54" s="29"/>
      <c r="BO54" s="29"/>
      <c r="BP54" s="29"/>
      <c r="BQ54" s="29"/>
      <c r="BR54" s="29"/>
      <c r="BS54" s="29"/>
    </row>
    <row r="55" spans="3:71"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53"/>
      <c r="BN55" s="29"/>
      <c r="BO55" s="29"/>
      <c r="BP55" s="29"/>
      <c r="BQ55" s="29"/>
      <c r="BR55" s="29"/>
      <c r="BS55" s="29"/>
    </row>
    <row r="56" spans="3:71"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53"/>
      <c r="BN56" s="29"/>
      <c r="BO56" s="29"/>
      <c r="BP56" s="29"/>
      <c r="BQ56" s="29"/>
      <c r="BR56" s="29"/>
      <c r="BS56" s="29"/>
    </row>
    <row r="57" spans="3:71"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53"/>
      <c r="BN57" s="29"/>
      <c r="BO57" s="29"/>
      <c r="BP57" s="29"/>
      <c r="BQ57" s="29"/>
      <c r="BR57" s="29"/>
      <c r="BS57" s="29"/>
    </row>
    <row r="58" spans="3:71"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53"/>
      <c r="BN58" s="29"/>
      <c r="BO58" s="29"/>
      <c r="BP58" s="29"/>
      <c r="BQ58" s="29"/>
      <c r="BR58" s="29"/>
      <c r="BS58" s="29"/>
    </row>
    <row r="59" spans="3:71"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53"/>
      <c r="BN59" s="29"/>
      <c r="BO59" s="29"/>
      <c r="BP59" s="29"/>
      <c r="BQ59" s="29"/>
      <c r="BR59" s="29"/>
      <c r="BS59" s="29"/>
    </row>
    <row r="60" spans="3:71"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53"/>
      <c r="BN60" s="29"/>
      <c r="BO60" s="29"/>
      <c r="BP60" s="29"/>
      <c r="BQ60" s="29"/>
      <c r="BR60" s="29"/>
      <c r="BS60" s="29"/>
    </row>
    <row r="61" spans="3:71"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53"/>
      <c r="BN61" s="29"/>
      <c r="BO61" s="29"/>
      <c r="BP61" s="29"/>
      <c r="BQ61" s="29"/>
      <c r="BR61" s="29"/>
      <c r="BS61" s="29"/>
    </row>
    <row r="62" spans="3:71"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53"/>
      <c r="BN62" s="29"/>
      <c r="BO62" s="29"/>
      <c r="BP62" s="29"/>
      <c r="BQ62" s="29"/>
      <c r="BR62" s="29"/>
      <c r="BS62" s="29"/>
    </row>
    <row r="63" spans="3:71"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53"/>
      <c r="BN63" s="29"/>
      <c r="BO63" s="29"/>
      <c r="BP63" s="29"/>
      <c r="BQ63" s="29"/>
      <c r="BR63" s="29"/>
      <c r="BS63" s="29"/>
    </row>
    <row r="64" spans="3:71"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53"/>
      <c r="BN64" s="29"/>
      <c r="BO64" s="29"/>
      <c r="BP64" s="29"/>
      <c r="BQ64" s="29"/>
      <c r="BR64" s="29"/>
      <c r="BS64" s="29"/>
    </row>
    <row r="65" spans="3:71"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53"/>
      <c r="BN65" s="29"/>
      <c r="BO65" s="29"/>
      <c r="BP65" s="29"/>
      <c r="BQ65" s="29"/>
      <c r="BR65" s="29"/>
      <c r="BS65" s="29"/>
    </row>
    <row r="66" spans="3:71"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53"/>
      <c r="BN66" s="29"/>
      <c r="BO66" s="29"/>
      <c r="BP66" s="29"/>
      <c r="BQ66" s="29"/>
      <c r="BR66" s="29"/>
      <c r="BS66" s="29"/>
    </row>
    <row r="67" spans="3:71"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53"/>
      <c r="BN67" s="29"/>
      <c r="BO67" s="29"/>
      <c r="BP67" s="29"/>
      <c r="BQ67" s="29"/>
      <c r="BR67" s="29"/>
      <c r="BS67" s="29"/>
    </row>
    <row r="68" spans="3:71"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53"/>
      <c r="BN68" s="29"/>
      <c r="BO68" s="29"/>
      <c r="BP68" s="29"/>
      <c r="BQ68" s="29"/>
      <c r="BR68" s="29"/>
      <c r="BS68" s="29"/>
    </row>
    <row r="69" spans="3:71"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53"/>
      <c r="BN69" s="29"/>
      <c r="BO69" s="29"/>
      <c r="BP69" s="29"/>
      <c r="BQ69" s="29"/>
      <c r="BR69" s="29"/>
      <c r="BS69" s="29"/>
    </row>
    <row r="70" spans="3:71"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53"/>
      <c r="BN70" s="29"/>
      <c r="BO70" s="29"/>
      <c r="BP70" s="29"/>
      <c r="BQ70" s="29"/>
      <c r="BR70" s="29"/>
      <c r="BS70" s="29"/>
    </row>
    <row r="71" spans="3:71"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53"/>
      <c r="BN71" s="29"/>
      <c r="BO71" s="29"/>
      <c r="BP71" s="29"/>
      <c r="BQ71" s="29"/>
      <c r="BR71" s="29"/>
      <c r="BS71" s="29"/>
    </row>
    <row r="72" spans="3:71"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53"/>
      <c r="BN72" s="29"/>
      <c r="BO72" s="29"/>
      <c r="BP72" s="29"/>
      <c r="BQ72" s="29"/>
      <c r="BR72" s="29"/>
      <c r="BS72" s="29"/>
    </row>
    <row r="73" spans="3:71"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53"/>
      <c r="BN73" s="29"/>
      <c r="BO73" s="29"/>
      <c r="BP73" s="29"/>
      <c r="BQ73" s="29"/>
      <c r="BR73" s="29"/>
      <c r="BS73" s="29"/>
    </row>
    <row r="74" spans="3:71"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53"/>
      <c r="BN74" s="29"/>
      <c r="BO74" s="29"/>
      <c r="BP74" s="29"/>
      <c r="BQ74" s="29"/>
      <c r="BR74" s="29"/>
      <c r="BS74" s="29"/>
    </row>
    <row r="75" spans="3:71"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53"/>
      <c r="BN75" s="29"/>
      <c r="BO75" s="29"/>
      <c r="BP75" s="29"/>
      <c r="BQ75" s="29"/>
      <c r="BR75" s="29"/>
      <c r="BS75" s="29"/>
    </row>
  </sheetData>
  <mergeCells count="26">
    <mergeCell ref="A1:BV1"/>
    <mergeCell ref="C2:R2"/>
    <mergeCell ref="S2:AI2"/>
    <mergeCell ref="AJ2:AY2"/>
    <mergeCell ref="AZ2:BJ2"/>
    <mergeCell ref="C3:J3"/>
    <mergeCell ref="K3:R3"/>
    <mergeCell ref="S3:Z3"/>
    <mergeCell ref="AA3:AI3"/>
    <mergeCell ref="AJ3:AR3"/>
    <mergeCell ref="AT3:AY3"/>
    <mergeCell ref="AZ3:BG3"/>
    <mergeCell ref="BH3:BJ3"/>
    <mergeCell ref="A2:A4"/>
    <mergeCell ref="B2:B4"/>
    <mergeCell ref="BK2:BK4"/>
    <mergeCell ref="BL2:BL4"/>
    <mergeCell ref="BM2:BM4"/>
    <mergeCell ref="BN2:BN4"/>
    <mergeCell ref="BO2:BO4"/>
    <mergeCell ref="BP2:BP4"/>
    <mergeCell ref="BQ2:BQ4"/>
    <mergeCell ref="BR2:BR4"/>
    <mergeCell ref="BS2:BS4"/>
    <mergeCell ref="BT2:BT4"/>
    <mergeCell ref="BU2:BU4"/>
  </mergeCells>
  <pageMargins left="0.7" right="0.7" top="0.75" bottom="0.75" header="0.3" footer="0.3"/>
  <pageSetup paperSize="9" orientation="portrait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8"/>
  <sheetViews>
    <sheetView topLeftCell="B1" workbookViewId="0">
      <selection activeCell="U2" sqref="U2:U27"/>
    </sheetView>
  </sheetViews>
  <sheetFormatPr defaultColWidth="8.88333333333333" defaultRowHeight="13.5"/>
  <cols>
    <col min="2" max="2" width="18.6666666666667" customWidth="1"/>
    <col min="6" max="6" width="8.88333333333333" style="1"/>
  </cols>
  <sheetData>
    <row r="1" spans="2:21">
      <c r="B1" s="2" t="s">
        <v>10</v>
      </c>
      <c r="C1" s="2"/>
      <c r="D1" s="2"/>
      <c r="E1" s="2"/>
      <c r="F1" s="3" t="s">
        <v>130</v>
      </c>
      <c r="G1" s="2" t="s">
        <v>12</v>
      </c>
      <c r="H1" s="2"/>
      <c r="I1" s="2"/>
      <c r="J1" s="2"/>
      <c r="K1" s="8" t="s">
        <v>130</v>
      </c>
      <c r="L1" s="9" t="s">
        <v>131</v>
      </c>
      <c r="M1" s="9"/>
      <c r="N1" s="9" t="s">
        <v>132</v>
      </c>
      <c r="O1" s="9"/>
      <c r="P1" s="9"/>
      <c r="Q1" s="2" t="s">
        <v>133</v>
      </c>
      <c r="R1" s="2"/>
      <c r="S1" s="2"/>
      <c r="T1" s="2"/>
      <c r="U1" s="11" t="s">
        <v>130</v>
      </c>
    </row>
    <row r="2" spans="1:23">
      <c r="A2" s="4" t="s">
        <v>81</v>
      </c>
      <c r="B2" s="5">
        <v>64</v>
      </c>
      <c r="C2" s="2">
        <v>61</v>
      </c>
      <c r="D2" s="2">
        <v>60</v>
      </c>
      <c r="E2" s="2">
        <v>60</v>
      </c>
      <c r="F2" s="3">
        <f>(B2+C2+D2+E2)/4</f>
        <v>61.25</v>
      </c>
      <c r="G2" s="5">
        <v>0</v>
      </c>
      <c r="H2" s="2">
        <v>0</v>
      </c>
      <c r="I2" s="2">
        <v>0</v>
      </c>
      <c r="J2" s="2">
        <v>0</v>
      </c>
      <c r="K2" s="3">
        <f>(G2+H2+I2+J2)/4</f>
        <v>0</v>
      </c>
      <c r="L2" s="9">
        <v>0.5</v>
      </c>
      <c r="M2" s="9">
        <v>0</v>
      </c>
      <c r="N2" s="10">
        <v>0</v>
      </c>
      <c r="O2" s="9">
        <v>0</v>
      </c>
      <c r="P2" s="9"/>
      <c r="Q2" s="2">
        <f>(L2+N2)/2</f>
        <v>0.25</v>
      </c>
      <c r="R2" s="12">
        <f>(M2+O2)/2</f>
        <v>0</v>
      </c>
      <c r="S2" s="2">
        <v>0</v>
      </c>
      <c r="T2" s="13">
        <v>0</v>
      </c>
      <c r="U2" s="14">
        <f>(Q2+R2+S2+T2)/4</f>
        <v>0.0625</v>
      </c>
      <c r="W2" s="15"/>
    </row>
    <row r="3" spans="1:23">
      <c r="A3" s="4" t="s">
        <v>83</v>
      </c>
      <c r="B3" s="5">
        <v>68</v>
      </c>
      <c r="C3" s="2">
        <v>60</v>
      </c>
      <c r="D3" s="2">
        <v>66</v>
      </c>
      <c r="E3" s="2">
        <v>60</v>
      </c>
      <c r="F3" s="3">
        <f t="shared" ref="F3:F27" si="0">(B3+C3+D3+E3)/4</f>
        <v>63.5</v>
      </c>
      <c r="G3" s="5">
        <v>0</v>
      </c>
      <c r="H3" s="2">
        <v>0</v>
      </c>
      <c r="I3" s="2">
        <v>0</v>
      </c>
      <c r="J3" s="2">
        <v>0</v>
      </c>
      <c r="K3" s="3">
        <f t="shared" ref="K3:K27" si="1">(G3+H3+I3+J3)/4</f>
        <v>0</v>
      </c>
      <c r="L3" s="9">
        <v>3</v>
      </c>
      <c r="M3" s="9">
        <v>5</v>
      </c>
      <c r="N3" s="10">
        <v>0</v>
      </c>
      <c r="O3" s="9">
        <v>0</v>
      </c>
      <c r="P3" s="9"/>
      <c r="Q3" s="2">
        <f t="shared" ref="Q3:Q27" si="2">(L3+N3)/2</f>
        <v>1.5</v>
      </c>
      <c r="R3" s="12">
        <f t="shared" ref="R3:R27" si="3">(M3+O3)/2</f>
        <v>2.5</v>
      </c>
      <c r="S3" s="2">
        <v>5.5</v>
      </c>
      <c r="T3" s="13">
        <v>20</v>
      </c>
      <c r="U3" s="14">
        <f t="shared" ref="U3:U27" si="4">(Q3+R3+S3+T3)/4</f>
        <v>7.375</v>
      </c>
      <c r="W3" s="15"/>
    </row>
    <row r="4" spans="1:23">
      <c r="A4" s="4" t="s">
        <v>85</v>
      </c>
      <c r="B4" s="5">
        <v>78</v>
      </c>
      <c r="C4" s="2">
        <v>70</v>
      </c>
      <c r="D4" s="2">
        <v>71</v>
      </c>
      <c r="E4" s="2">
        <v>60</v>
      </c>
      <c r="F4" s="3">
        <f t="shared" si="0"/>
        <v>69.75</v>
      </c>
      <c r="G4" s="5">
        <v>0</v>
      </c>
      <c r="H4" s="2">
        <v>0</v>
      </c>
      <c r="I4" s="2">
        <v>0</v>
      </c>
      <c r="J4" s="2">
        <v>0</v>
      </c>
      <c r="K4" s="3">
        <f t="shared" si="1"/>
        <v>0</v>
      </c>
      <c r="L4" s="9">
        <v>3.5</v>
      </c>
      <c r="M4" s="9">
        <v>0</v>
      </c>
      <c r="N4" s="10">
        <v>7.5</v>
      </c>
      <c r="O4" s="9">
        <v>5</v>
      </c>
      <c r="P4" s="9"/>
      <c r="Q4" s="2">
        <f t="shared" si="2"/>
        <v>5.5</v>
      </c>
      <c r="R4" s="12">
        <f t="shared" si="3"/>
        <v>2.5</v>
      </c>
      <c r="S4" s="2">
        <v>0</v>
      </c>
      <c r="T4" s="13">
        <v>29</v>
      </c>
      <c r="U4" s="14">
        <f t="shared" si="4"/>
        <v>9.25</v>
      </c>
      <c r="W4" s="15"/>
    </row>
    <row r="5" spans="1:23">
      <c r="A5" s="4" t="s">
        <v>87</v>
      </c>
      <c r="B5" s="5">
        <v>61</v>
      </c>
      <c r="C5" s="2">
        <v>61.5</v>
      </c>
      <c r="D5" s="2">
        <v>60</v>
      </c>
      <c r="E5" s="2">
        <v>60</v>
      </c>
      <c r="F5" s="3">
        <f t="shared" si="0"/>
        <v>60.625</v>
      </c>
      <c r="G5" s="5">
        <v>0</v>
      </c>
      <c r="H5" s="2">
        <v>0</v>
      </c>
      <c r="I5" s="2">
        <v>0</v>
      </c>
      <c r="J5" s="2">
        <v>0</v>
      </c>
      <c r="K5" s="3">
        <f t="shared" si="1"/>
        <v>0</v>
      </c>
      <c r="L5" s="9">
        <v>0</v>
      </c>
      <c r="M5" s="9">
        <v>0</v>
      </c>
      <c r="N5" s="10">
        <v>0</v>
      </c>
      <c r="O5" s="9">
        <v>0</v>
      </c>
      <c r="P5" s="9"/>
      <c r="Q5" s="2">
        <f t="shared" si="2"/>
        <v>0</v>
      </c>
      <c r="R5" s="12">
        <f t="shared" si="3"/>
        <v>0</v>
      </c>
      <c r="S5" s="2">
        <v>0</v>
      </c>
      <c r="T5" s="13">
        <v>0</v>
      </c>
      <c r="U5" s="14">
        <f t="shared" si="4"/>
        <v>0</v>
      </c>
      <c r="W5" s="15"/>
    </row>
    <row r="6" spans="1:23">
      <c r="A6" s="4" t="s">
        <v>89</v>
      </c>
      <c r="B6" s="5">
        <v>75</v>
      </c>
      <c r="C6" s="2">
        <v>75</v>
      </c>
      <c r="D6" s="2">
        <v>80</v>
      </c>
      <c r="E6" s="2">
        <v>60</v>
      </c>
      <c r="F6" s="3">
        <f t="shared" si="0"/>
        <v>72.5</v>
      </c>
      <c r="G6" s="5">
        <v>0</v>
      </c>
      <c r="H6" s="2">
        <v>0</v>
      </c>
      <c r="I6" s="2">
        <v>0</v>
      </c>
      <c r="J6" s="2">
        <v>0</v>
      </c>
      <c r="K6" s="3">
        <f t="shared" si="1"/>
        <v>0</v>
      </c>
      <c r="L6" s="9">
        <v>8</v>
      </c>
      <c r="M6" s="9">
        <v>10</v>
      </c>
      <c r="N6" s="10">
        <v>8</v>
      </c>
      <c r="O6" s="9">
        <v>8</v>
      </c>
      <c r="P6" s="9"/>
      <c r="Q6" s="2">
        <f t="shared" si="2"/>
        <v>8</v>
      </c>
      <c r="R6" s="12">
        <f t="shared" si="3"/>
        <v>9</v>
      </c>
      <c r="S6" s="2">
        <v>34.5</v>
      </c>
      <c r="T6" s="13">
        <v>141</v>
      </c>
      <c r="U6" s="14">
        <f t="shared" si="4"/>
        <v>48.125</v>
      </c>
      <c r="W6" s="15"/>
    </row>
    <row r="7" spans="1:23">
      <c r="A7" s="4" t="s">
        <v>91</v>
      </c>
      <c r="B7" s="5">
        <v>78</v>
      </c>
      <c r="C7" s="2">
        <v>66</v>
      </c>
      <c r="D7" s="2">
        <v>60</v>
      </c>
      <c r="E7" s="2">
        <v>60</v>
      </c>
      <c r="F7" s="3">
        <f t="shared" si="0"/>
        <v>66</v>
      </c>
      <c r="G7" s="5">
        <v>0</v>
      </c>
      <c r="H7" s="2">
        <v>-5</v>
      </c>
      <c r="I7" s="2">
        <v>0</v>
      </c>
      <c r="J7" s="2">
        <v>0</v>
      </c>
      <c r="K7" s="3">
        <f t="shared" si="1"/>
        <v>-1.25</v>
      </c>
      <c r="L7" s="9">
        <v>0</v>
      </c>
      <c r="M7" s="9">
        <v>0</v>
      </c>
      <c r="N7" s="10">
        <v>4</v>
      </c>
      <c r="O7" s="9">
        <v>4</v>
      </c>
      <c r="P7" s="9"/>
      <c r="Q7" s="2">
        <f t="shared" si="2"/>
        <v>2</v>
      </c>
      <c r="R7" s="12">
        <f t="shared" si="3"/>
        <v>2</v>
      </c>
      <c r="S7" s="2">
        <v>0</v>
      </c>
      <c r="T7" s="13">
        <v>0</v>
      </c>
      <c r="U7" s="14">
        <f t="shared" si="4"/>
        <v>1</v>
      </c>
      <c r="W7" s="15"/>
    </row>
    <row r="8" spans="1:23">
      <c r="A8" s="4" t="s">
        <v>93</v>
      </c>
      <c r="B8" s="5">
        <v>63</v>
      </c>
      <c r="C8" s="2">
        <v>62.5</v>
      </c>
      <c r="D8" s="2">
        <v>73.5</v>
      </c>
      <c r="E8" s="2">
        <v>60</v>
      </c>
      <c r="F8" s="3">
        <f t="shared" si="0"/>
        <v>64.75</v>
      </c>
      <c r="G8" s="5">
        <v>0</v>
      </c>
      <c r="H8" s="2">
        <v>0</v>
      </c>
      <c r="I8" s="2">
        <v>0</v>
      </c>
      <c r="J8" s="2">
        <v>0</v>
      </c>
      <c r="K8" s="3">
        <f t="shared" si="1"/>
        <v>0</v>
      </c>
      <c r="L8" s="9">
        <v>0.5</v>
      </c>
      <c r="M8" s="9">
        <v>0</v>
      </c>
      <c r="N8" s="10">
        <v>0</v>
      </c>
      <c r="O8" s="9">
        <v>0</v>
      </c>
      <c r="P8" s="9"/>
      <c r="Q8" s="2">
        <f t="shared" si="2"/>
        <v>0.25</v>
      </c>
      <c r="R8" s="12">
        <f t="shared" si="3"/>
        <v>0</v>
      </c>
      <c r="S8" s="2">
        <v>11</v>
      </c>
      <c r="T8" s="13">
        <v>75</v>
      </c>
      <c r="U8" s="14">
        <f t="shared" si="4"/>
        <v>21.5625</v>
      </c>
      <c r="W8" s="15"/>
    </row>
    <row r="9" spans="1:23">
      <c r="A9" s="4" t="s">
        <v>95</v>
      </c>
      <c r="B9" s="5">
        <v>62</v>
      </c>
      <c r="C9" s="2">
        <v>60</v>
      </c>
      <c r="D9" s="2">
        <v>60</v>
      </c>
      <c r="E9" s="2">
        <v>60</v>
      </c>
      <c r="F9" s="3">
        <f t="shared" si="0"/>
        <v>60.5</v>
      </c>
      <c r="G9" s="5">
        <v>0</v>
      </c>
      <c r="H9" s="2">
        <v>0</v>
      </c>
      <c r="I9" s="2">
        <v>-10</v>
      </c>
      <c r="J9" s="2">
        <v>0</v>
      </c>
      <c r="K9" s="3">
        <f t="shared" si="1"/>
        <v>-2.5</v>
      </c>
      <c r="L9" s="9">
        <v>2</v>
      </c>
      <c r="M9" s="9">
        <v>0</v>
      </c>
      <c r="N9" s="10">
        <v>0</v>
      </c>
      <c r="O9" s="9">
        <v>0</v>
      </c>
      <c r="P9" s="9"/>
      <c r="Q9" s="2">
        <f t="shared" si="2"/>
        <v>1</v>
      </c>
      <c r="R9" s="12">
        <f t="shared" si="3"/>
        <v>0</v>
      </c>
      <c r="S9" s="2">
        <v>0</v>
      </c>
      <c r="T9" s="13">
        <v>0</v>
      </c>
      <c r="U9" s="14">
        <f t="shared" si="4"/>
        <v>0.25</v>
      </c>
      <c r="W9" s="15"/>
    </row>
    <row r="10" spans="1:23">
      <c r="A10" s="4" t="s">
        <v>97</v>
      </c>
      <c r="B10" s="5">
        <v>67.5</v>
      </c>
      <c r="C10" s="2">
        <v>70</v>
      </c>
      <c r="D10" s="2">
        <v>65</v>
      </c>
      <c r="E10" s="2">
        <v>60</v>
      </c>
      <c r="F10" s="3">
        <f t="shared" si="0"/>
        <v>65.625</v>
      </c>
      <c r="G10" s="5">
        <v>0</v>
      </c>
      <c r="H10" s="2">
        <v>0</v>
      </c>
      <c r="I10" s="2">
        <v>0</v>
      </c>
      <c r="J10" s="2">
        <v>0</v>
      </c>
      <c r="K10" s="3">
        <f t="shared" si="1"/>
        <v>0</v>
      </c>
      <c r="L10" s="9">
        <v>0</v>
      </c>
      <c r="M10" s="9">
        <v>0</v>
      </c>
      <c r="N10" s="10">
        <v>4</v>
      </c>
      <c r="O10" s="9">
        <v>9</v>
      </c>
      <c r="P10" s="9"/>
      <c r="Q10" s="2">
        <f t="shared" si="2"/>
        <v>2</v>
      </c>
      <c r="R10" s="12">
        <f t="shared" si="3"/>
        <v>4.5</v>
      </c>
      <c r="S10" s="2">
        <v>0</v>
      </c>
      <c r="T10" s="13">
        <v>13</v>
      </c>
      <c r="U10" s="14">
        <f t="shared" si="4"/>
        <v>4.875</v>
      </c>
      <c r="W10" s="15"/>
    </row>
    <row r="11" spans="1:23">
      <c r="A11" s="4" t="s">
        <v>99</v>
      </c>
      <c r="B11" s="5">
        <v>64.5</v>
      </c>
      <c r="C11" s="2">
        <v>60</v>
      </c>
      <c r="D11" s="2">
        <v>60</v>
      </c>
      <c r="E11" s="2">
        <v>60</v>
      </c>
      <c r="F11" s="3">
        <f t="shared" si="0"/>
        <v>61.125</v>
      </c>
      <c r="G11" s="5">
        <v>0</v>
      </c>
      <c r="H11" s="2">
        <v>0</v>
      </c>
      <c r="I11" s="2">
        <v>0</v>
      </c>
      <c r="J11" s="2">
        <v>0</v>
      </c>
      <c r="K11" s="3">
        <f t="shared" si="1"/>
        <v>0</v>
      </c>
      <c r="L11" s="9">
        <v>0.5</v>
      </c>
      <c r="M11" s="9">
        <v>5</v>
      </c>
      <c r="N11" s="10">
        <v>8</v>
      </c>
      <c r="O11" s="9">
        <v>1</v>
      </c>
      <c r="P11" s="9"/>
      <c r="Q11" s="2">
        <f t="shared" si="2"/>
        <v>4.25</v>
      </c>
      <c r="R11" s="12">
        <f t="shared" si="3"/>
        <v>3</v>
      </c>
      <c r="S11" s="2">
        <v>0</v>
      </c>
      <c r="T11" s="13">
        <v>0</v>
      </c>
      <c r="U11" s="14">
        <f t="shared" si="4"/>
        <v>1.8125</v>
      </c>
      <c r="W11" s="15"/>
    </row>
    <row r="12" spans="1:23">
      <c r="A12" s="4" t="s">
        <v>101</v>
      </c>
      <c r="B12" s="5">
        <v>65.5</v>
      </c>
      <c r="C12" s="2">
        <v>64.5</v>
      </c>
      <c r="D12" s="2">
        <v>74.5</v>
      </c>
      <c r="E12" s="2">
        <v>60</v>
      </c>
      <c r="F12" s="3">
        <f t="shared" si="0"/>
        <v>66.125</v>
      </c>
      <c r="G12" s="6">
        <v>-5</v>
      </c>
      <c r="H12" s="2">
        <v>0</v>
      </c>
      <c r="I12" s="2">
        <v>0</v>
      </c>
      <c r="J12" s="2">
        <v>0</v>
      </c>
      <c r="K12" s="3">
        <f t="shared" si="1"/>
        <v>-1.25</v>
      </c>
      <c r="L12" s="9">
        <v>5</v>
      </c>
      <c r="M12" s="9">
        <v>10</v>
      </c>
      <c r="N12" s="10">
        <v>13</v>
      </c>
      <c r="O12" s="9">
        <v>13</v>
      </c>
      <c r="P12" s="9"/>
      <c r="Q12" s="2">
        <f t="shared" si="2"/>
        <v>9</v>
      </c>
      <c r="R12" s="12">
        <f t="shared" si="3"/>
        <v>11.5</v>
      </c>
      <c r="S12" s="2">
        <v>2.5</v>
      </c>
      <c r="T12" s="13">
        <v>44</v>
      </c>
      <c r="U12" s="14">
        <f t="shared" si="4"/>
        <v>16.75</v>
      </c>
      <c r="W12" s="15"/>
    </row>
    <row r="13" spans="1:23">
      <c r="A13" s="4" t="s">
        <v>103</v>
      </c>
      <c r="B13" s="5">
        <v>67.5</v>
      </c>
      <c r="C13" s="2">
        <v>67</v>
      </c>
      <c r="D13" s="2">
        <v>66.5</v>
      </c>
      <c r="E13" s="2">
        <v>60</v>
      </c>
      <c r="F13" s="3">
        <f t="shared" si="0"/>
        <v>65.25</v>
      </c>
      <c r="G13" s="5">
        <v>0</v>
      </c>
      <c r="H13" s="2">
        <v>0</v>
      </c>
      <c r="I13" s="2">
        <v>0</v>
      </c>
      <c r="J13" s="2">
        <v>0</v>
      </c>
      <c r="K13" s="3">
        <f t="shared" si="1"/>
        <v>0</v>
      </c>
      <c r="L13" s="9">
        <v>0.5</v>
      </c>
      <c r="M13" s="9">
        <v>4</v>
      </c>
      <c r="N13" s="10">
        <v>7.5</v>
      </c>
      <c r="O13" s="9">
        <v>1</v>
      </c>
      <c r="P13" s="9"/>
      <c r="Q13" s="2">
        <f t="shared" si="2"/>
        <v>4</v>
      </c>
      <c r="R13" s="12">
        <f t="shared" si="3"/>
        <v>2.5</v>
      </c>
      <c r="S13" s="2">
        <v>0</v>
      </c>
      <c r="T13" s="13">
        <v>0</v>
      </c>
      <c r="U13" s="14">
        <f t="shared" si="4"/>
        <v>1.625</v>
      </c>
      <c r="W13" s="15"/>
    </row>
    <row r="14" spans="1:23">
      <c r="A14" s="4" t="s">
        <v>105</v>
      </c>
      <c r="B14" s="5">
        <v>61.5</v>
      </c>
      <c r="C14" s="2">
        <v>60</v>
      </c>
      <c r="D14" s="2">
        <v>60</v>
      </c>
      <c r="E14" s="2">
        <v>60</v>
      </c>
      <c r="F14" s="3">
        <f t="shared" si="0"/>
        <v>60.375</v>
      </c>
      <c r="G14" s="5">
        <v>0</v>
      </c>
      <c r="H14" s="2">
        <v>-5</v>
      </c>
      <c r="I14" s="2">
        <v>-10</v>
      </c>
      <c r="J14" s="2">
        <v>0</v>
      </c>
      <c r="K14" s="3">
        <f t="shared" si="1"/>
        <v>-3.75</v>
      </c>
      <c r="L14" s="9">
        <v>0</v>
      </c>
      <c r="M14" s="9">
        <v>0</v>
      </c>
      <c r="N14" s="10">
        <v>0</v>
      </c>
      <c r="O14" s="9">
        <v>0</v>
      </c>
      <c r="P14" s="9"/>
      <c r="Q14" s="2">
        <f t="shared" si="2"/>
        <v>0</v>
      </c>
      <c r="R14" s="12">
        <f t="shared" si="3"/>
        <v>0</v>
      </c>
      <c r="S14" s="2">
        <v>0</v>
      </c>
      <c r="T14" s="13">
        <v>0</v>
      </c>
      <c r="U14" s="14">
        <f t="shared" si="4"/>
        <v>0</v>
      </c>
      <c r="W14" s="15"/>
    </row>
    <row r="15" spans="1:23">
      <c r="A15" s="4" t="s">
        <v>107</v>
      </c>
      <c r="B15" s="5">
        <v>69.5</v>
      </c>
      <c r="C15" s="2">
        <v>66</v>
      </c>
      <c r="D15" s="2">
        <v>60</v>
      </c>
      <c r="E15" s="2">
        <v>60</v>
      </c>
      <c r="F15" s="3">
        <f t="shared" si="0"/>
        <v>63.875</v>
      </c>
      <c r="G15" s="5">
        <v>0</v>
      </c>
      <c r="H15" s="2">
        <v>0</v>
      </c>
      <c r="I15" s="2">
        <v>0</v>
      </c>
      <c r="J15" s="2">
        <v>0</v>
      </c>
      <c r="K15" s="3">
        <f t="shared" si="1"/>
        <v>0</v>
      </c>
      <c r="L15" s="9">
        <v>0.5</v>
      </c>
      <c r="M15" s="9">
        <v>1.5</v>
      </c>
      <c r="N15" s="10">
        <v>0</v>
      </c>
      <c r="O15" s="9">
        <v>0</v>
      </c>
      <c r="P15" s="9"/>
      <c r="Q15" s="2">
        <f t="shared" si="2"/>
        <v>0.25</v>
      </c>
      <c r="R15" s="12">
        <f t="shared" si="3"/>
        <v>0.75</v>
      </c>
      <c r="S15" s="2">
        <v>0</v>
      </c>
      <c r="T15" s="13">
        <v>0</v>
      </c>
      <c r="U15" s="14">
        <f t="shared" si="4"/>
        <v>0.25</v>
      </c>
      <c r="W15" s="15"/>
    </row>
    <row r="16" spans="1:23">
      <c r="A16" s="4" t="s">
        <v>109</v>
      </c>
      <c r="B16" s="5">
        <v>68.5</v>
      </c>
      <c r="C16" s="2">
        <v>60</v>
      </c>
      <c r="D16" s="2">
        <v>60</v>
      </c>
      <c r="E16" s="2">
        <v>60</v>
      </c>
      <c r="F16" s="3">
        <f t="shared" si="0"/>
        <v>62.125</v>
      </c>
      <c r="G16" s="5">
        <v>0</v>
      </c>
      <c r="H16" s="2">
        <v>0</v>
      </c>
      <c r="I16" s="2">
        <v>0</v>
      </c>
      <c r="J16" s="2">
        <v>0</v>
      </c>
      <c r="K16" s="3">
        <f t="shared" si="1"/>
        <v>0</v>
      </c>
      <c r="L16" s="9">
        <v>0.5</v>
      </c>
      <c r="M16" s="9">
        <v>1.5</v>
      </c>
      <c r="N16" s="10">
        <v>0</v>
      </c>
      <c r="O16" s="9">
        <v>0</v>
      </c>
      <c r="P16" s="9"/>
      <c r="Q16" s="2">
        <f t="shared" si="2"/>
        <v>0.25</v>
      </c>
      <c r="R16" s="12">
        <f t="shared" si="3"/>
        <v>0.75</v>
      </c>
      <c r="S16" s="2">
        <v>0</v>
      </c>
      <c r="T16" s="13">
        <v>23</v>
      </c>
      <c r="U16" s="14">
        <f t="shared" si="4"/>
        <v>6</v>
      </c>
      <c r="W16" s="15"/>
    </row>
    <row r="17" spans="1:23">
      <c r="A17" s="4" t="s">
        <v>111</v>
      </c>
      <c r="B17" s="5">
        <v>66</v>
      </c>
      <c r="C17" s="2">
        <v>61</v>
      </c>
      <c r="D17" s="2">
        <v>61.5</v>
      </c>
      <c r="E17" s="2">
        <v>60</v>
      </c>
      <c r="F17" s="3">
        <f t="shared" si="0"/>
        <v>62.125</v>
      </c>
      <c r="G17" s="5">
        <v>0</v>
      </c>
      <c r="H17" s="2">
        <v>-15</v>
      </c>
      <c r="I17" s="2">
        <v>0</v>
      </c>
      <c r="J17" s="2">
        <v>0</v>
      </c>
      <c r="K17" s="3">
        <f t="shared" si="1"/>
        <v>-3.75</v>
      </c>
      <c r="L17" s="9">
        <v>1</v>
      </c>
      <c r="M17" s="9">
        <v>1.5</v>
      </c>
      <c r="N17" s="10">
        <v>1</v>
      </c>
      <c r="O17" s="9">
        <v>1</v>
      </c>
      <c r="P17" s="9"/>
      <c r="Q17" s="2">
        <f t="shared" si="2"/>
        <v>1</v>
      </c>
      <c r="R17" s="12">
        <f t="shared" si="3"/>
        <v>1.25</v>
      </c>
      <c r="S17" s="2">
        <v>0</v>
      </c>
      <c r="T17" s="13">
        <v>10</v>
      </c>
      <c r="U17" s="14">
        <f t="shared" si="4"/>
        <v>3.0625</v>
      </c>
      <c r="W17" s="15"/>
    </row>
    <row r="18" spans="1:23">
      <c r="A18" s="4" t="s">
        <v>113</v>
      </c>
      <c r="B18" s="5">
        <v>67.5</v>
      </c>
      <c r="C18" s="2">
        <v>61</v>
      </c>
      <c r="D18" s="2">
        <v>60</v>
      </c>
      <c r="E18" s="2">
        <v>60</v>
      </c>
      <c r="F18" s="3">
        <f t="shared" si="0"/>
        <v>62.125</v>
      </c>
      <c r="G18" s="5">
        <v>0</v>
      </c>
      <c r="H18" s="2">
        <v>0</v>
      </c>
      <c r="I18" s="2">
        <v>0</v>
      </c>
      <c r="J18" s="2">
        <v>0</v>
      </c>
      <c r="K18" s="3">
        <f t="shared" si="1"/>
        <v>0</v>
      </c>
      <c r="L18" s="9">
        <v>1</v>
      </c>
      <c r="M18" s="9">
        <v>1.5</v>
      </c>
      <c r="N18" s="10">
        <v>0</v>
      </c>
      <c r="O18" s="9">
        <v>0</v>
      </c>
      <c r="P18" s="9"/>
      <c r="Q18" s="2">
        <f t="shared" si="2"/>
        <v>0.5</v>
      </c>
      <c r="R18" s="12">
        <f t="shared" si="3"/>
        <v>0.75</v>
      </c>
      <c r="S18" s="2">
        <v>0</v>
      </c>
      <c r="T18" s="13">
        <v>0</v>
      </c>
      <c r="U18" s="14">
        <f t="shared" si="4"/>
        <v>0.3125</v>
      </c>
      <c r="W18" s="15"/>
    </row>
    <row r="19" spans="1:23">
      <c r="A19" s="4" t="s">
        <v>115</v>
      </c>
      <c r="B19" s="5">
        <v>71</v>
      </c>
      <c r="C19" s="2">
        <v>61</v>
      </c>
      <c r="D19" s="2">
        <v>60</v>
      </c>
      <c r="E19" s="2">
        <v>60</v>
      </c>
      <c r="F19" s="3">
        <f t="shared" si="0"/>
        <v>63</v>
      </c>
      <c r="G19" s="5">
        <v>0</v>
      </c>
      <c r="H19" s="2">
        <v>0</v>
      </c>
      <c r="I19" s="2">
        <v>0</v>
      </c>
      <c r="J19" s="2">
        <v>0</v>
      </c>
      <c r="K19" s="3">
        <f t="shared" si="1"/>
        <v>0</v>
      </c>
      <c r="L19" s="9">
        <v>1</v>
      </c>
      <c r="M19" s="9">
        <v>1.5</v>
      </c>
      <c r="N19" s="10">
        <v>0</v>
      </c>
      <c r="O19" s="9">
        <v>0</v>
      </c>
      <c r="P19" s="9"/>
      <c r="Q19" s="2">
        <f t="shared" si="2"/>
        <v>0.5</v>
      </c>
      <c r="R19" s="12">
        <f t="shared" si="3"/>
        <v>0.75</v>
      </c>
      <c r="S19" s="2">
        <v>0</v>
      </c>
      <c r="T19" s="13">
        <v>10</v>
      </c>
      <c r="U19" s="14">
        <f t="shared" si="4"/>
        <v>2.8125</v>
      </c>
      <c r="W19" s="15"/>
    </row>
    <row r="20" spans="1:23">
      <c r="A20" s="4" t="s">
        <v>116</v>
      </c>
      <c r="B20" s="5">
        <v>66</v>
      </c>
      <c r="C20" s="2">
        <v>60</v>
      </c>
      <c r="D20" s="2">
        <v>60</v>
      </c>
      <c r="E20" s="2">
        <v>60</v>
      </c>
      <c r="F20" s="3">
        <f t="shared" si="0"/>
        <v>61.5</v>
      </c>
      <c r="G20" s="5">
        <v>0</v>
      </c>
      <c r="H20" s="2">
        <v>-15</v>
      </c>
      <c r="I20" s="2">
        <v>0</v>
      </c>
      <c r="J20" s="2">
        <v>0</v>
      </c>
      <c r="K20" s="3">
        <f t="shared" si="1"/>
        <v>-3.75</v>
      </c>
      <c r="L20" s="9">
        <v>0</v>
      </c>
      <c r="M20" s="9">
        <v>0</v>
      </c>
      <c r="N20" s="10">
        <v>0</v>
      </c>
      <c r="O20" s="9">
        <v>0</v>
      </c>
      <c r="P20" s="9"/>
      <c r="Q20" s="2">
        <f t="shared" si="2"/>
        <v>0</v>
      </c>
      <c r="R20" s="12">
        <f t="shared" si="3"/>
        <v>0</v>
      </c>
      <c r="S20" s="2">
        <v>0</v>
      </c>
      <c r="T20" s="13">
        <v>0</v>
      </c>
      <c r="U20" s="14">
        <f t="shared" si="4"/>
        <v>0</v>
      </c>
      <c r="W20" s="15"/>
    </row>
    <row r="21" spans="1:23">
      <c r="A21" s="4" t="s">
        <v>118</v>
      </c>
      <c r="B21" s="5">
        <v>62</v>
      </c>
      <c r="C21" s="2">
        <v>60</v>
      </c>
      <c r="D21" s="2">
        <v>60</v>
      </c>
      <c r="E21" s="2">
        <v>60</v>
      </c>
      <c r="F21" s="3">
        <f t="shared" si="0"/>
        <v>60.5</v>
      </c>
      <c r="G21" s="5">
        <v>0</v>
      </c>
      <c r="H21" s="2">
        <v>-15</v>
      </c>
      <c r="I21" s="2">
        <v>-20</v>
      </c>
      <c r="J21" s="2">
        <v>0</v>
      </c>
      <c r="K21" s="3">
        <f t="shared" si="1"/>
        <v>-8.75</v>
      </c>
      <c r="L21" s="9">
        <v>0</v>
      </c>
      <c r="M21" s="9">
        <v>0</v>
      </c>
      <c r="N21" s="10">
        <v>0</v>
      </c>
      <c r="O21" s="9">
        <v>0</v>
      </c>
      <c r="P21" s="9"/>
      <c r="Q21" s="2">
        <f t="shared" si="2"/>
        <v>0</v>
      </c>
      <c r="R21" s="12">
        <f t="shared" si="3"/>
        <v>0</v>
      </c>
      <c r="S21" s="2">
        <v>0</v>
      </c>
      <c r="T21" s="13">
        <v>0</v>
      </c>
      <c r="U21" s="14">
        <f t="shared" si="4"/>
        <v>0</v>
      </c>
      <c r="W21" s="15"/>
    </row>
    <row r="22" spans="1:23">
      <c r="A22" s="4" t="s">
        <v>120</v>
      </c>
      <c r="B22" s="5">
        <v>67</v>
      </c>
      <c r="C22" s="2">
        <v>60</v>
      </c>
      <c r="D22" s="2">
        <v>72</v>
      </c>
      <c r="E22" s="2">
        <v>60</v>
      </c>
      <c r="F22" s="3">
        <f t="shared" si="0"/>
        <v>64.75</v>
      </c>
      <c r="G22" s="5">
        <v>0</v>
      </c>
      <c r="H22" s="2">
        <v>0</v>
      </c>
      <c r="I22" s="2">
        <v>0</v>
      </c>
      <c r="J22" s="2">
        <v>0</v>
      </c>
      <c r="K22" s="3">
        <f t="shared" si="1"/>
        <v>0</v>
      </c>
      <c r="L22" s="9">
        <v>0</v>
      </c>
      <c r="M22" s="9">
        <v>0</v>
      </c>
      <c r="N22" s="10">
        <v>4</v>
      </c>
      <c r="O22" s="9">
        <v>4</v>
      </c>
      <c r="P22" s="9"/>
      <c r="Q22" s="2">
        <f t="shared" si="2"/>
        <v>2</v>
      </c>
      <c r="R22" s="12">
        <f t="shared" si="3"/>
        <v>2</v>
      </c>
      <c r="S22" s="2">
        <v>10</v>
      </c>
      <c r="T22" s="13">
        <v>110</v>
      </c>
      <c r="U22" s="14">
        <f t="shared" si="4"/>
        <v>31</v>
      </c>
      <c r="W22" s="15"/>
    </row>
    <row r="23" spans="1:23">
      <c r="A23" s="4" t="s">
        <v>122</v>
      </c>
      <c r="B23" s="5">
        <v>60.5</v>
      </c>
      <c r="C23" s="2">
        <v>60</v>
      </c>
      <c r="D23" s="2">
        <v>60</v>
      </c>
      <c r="E23" s="2">
        <v>60</v>
      </c>
      <c r="F23" s="3">
        <f t="shared" si="0"/>
        <v>60.125</v>
      </c>
      <c r="G23" s="5">
        <v>0</v>
      </c>
      <c r="H23" s="2">
        <v>0</v>
      </c>
      <c r="I23" s="2">
        <v>0</v>
      </c>
      <c r="J23" s="2">
        <v>0</v>
      </c>
      <c r="K23" s="3">
        <f t="shared" si="1"/>
        <v>0</v>
      </c>
      <c r="L23" s="9">
        <v>0</v>
      </c>
      <c r="M23" s="9">
        <v>0</v>
      </c>
      <c r="N23" s="10">
        <v>0</v>
      </c>
      <c r="O23" s="9">
        <v>0</v>
      </c>
      <c r="P23" s="9"/>
      <c r="Q23" s="2">
        <f t="shared" si="2"/>
        <v>0</v>
      </c>
      <c r="R23" s="12">
        <f t="shared" si="3"/>
        <v>0</v>
      </c>
      <c r="S23" s="2">
        <v>0</v>
      </c>
      <c r="T23" s="13">
        <v>0</v>
      </c>
      <c r="U23" s="14">
        <f t="shared" si="4"/>
        <v>0</v>
      </c>
      <c r="W23" s="15"/>
    </row>
    <row r="24" spans="1:23">
      <c r="A24" s="4" t="s">
        <v>123</v>
      </c>
      <c r="B24" s="5">
        <v>62.5</v>
      </c>
      <c r="C24" s="2">
        <v>62.5</v>
      </c>
      <c r="D24" s="2">
        <v>84</v>
      </c>
      <c r="E24" s="2">
        <v>60</v>
      </c>
      <c r="F24" s="3">
        <f t="shared" si="0"/>
        <v>67.25</v>
      </c>
      <c r="G24" s="6">
        <v>-10</v>
      </c>
      <c r="H24" s="2">
        <v>-5</v>
      </c>
      <c r="I24" s="2">
        <v>0</v>
      </c>
      <c r="J24" s="2">
        <v>0</v>
      </c>
      <c r="K24" s="3">
        <f t="shared" si="1"/>
        <v>-3.75</v>
      </c>
      <c r="L24" s="9">
        <v>0</v>
      </c>
      <c r="M24" s="9">
        <v>0</v>
      </c>
      <c r="N24" s="10">
        <v>4</v>
      </c>
      <c r="O24" s="9">
        <v>4</v>
      </c>
      <c r="P24" s="9"/>
      <c r="Q24" s="2">
        <f t="shared" si="2"/>
        <v>2</v>
      </c>
      <c r="R24" s="12">
        <f t="shared" si="3"/>
        <v>2</v>
      </c>
      <c r="S24" s="2">
        <v>18</v>
      </c>
      <c r="T24" s="13">
        <v>204</v>
      </c>
      <c r="U24" s="14">
        <f t="shared" si="4"/>
        <v>56.5</v>
      </c>
      <c r="W24" s="15"/>
    </row>
    <row r="25" spans="1:23">
      <c r="A25" s="4" t="s">
        <v>125</v>
      </c>
      <c r="B25" s="5">
        <v>67</v>
      </c>
      <c r="C25" s="2">
        <v>60</v>
      </c>
      <c r="D25" s="2">
        <v>60</v>
      </c>
      <c r="E25" s="2">
        <v>60</v>
      </c>
      <c r="F25" s="3">
        <f t="shared" si="0"/>
        <v>61.75</v>
      </c>
      <c r="G25" s="5">
        <v>0</v>
      </c>
      <c r="H25" s="2">
        <v>-5</v>
      </c>
      <c r="I25" s="2">
        <v>0</v>
      </c>
      <c r="J25" s="2">
        <v>0</v>
      </c>
      <c r="K25" s="3">
        <f t="shared" si="1"/>
        <v>-1.25</v>
      </c>
      <c r="L25" s="9">
        <v>0.5</v>
      </c>
      <c r="M25" s="9">
        <v>0</v>
      </c>
      <c r="N25" s="10">
        <v>0</v>
      </c>
      <c r="O25" s="9">
        <v>0</v>
      </c>
      <c r="P25" s="9"/>
      <c r="Q25" s="2">
        <f t="shared" si="2"/>
        <v>0.25</v>
      </c>
      <c r="R25" s="12">
        <f t="shared" si="3"/>
        <v>0</v>
      </c>
      <c r="S25" s="2">
        <v>0</v>
      </c>
      <c r="T25" s="13">
        <v>0</v>
      </c>
      <c r="U25" s="14">
        <f t="shared" si="4"/>
        <v>0.0625</v>
      </c>
      <c r="W25" s="15"/>
    </row>
    <row r="26" spans="1:23">
      <c r="A26" s="4" t="s">
        <v>127</v>
      </c>
      <c r="B26" s="5">
        <v>65.5</v>
      </c>
      <c r="C26" s="2">
        <v>60</v>
      </c>
      <c r="D26" s="2">
        <v>66.5</v>
      </c>
      <c r="E26" s="2">
        <v>60</v>
      </c>
      <c r="F26" s="3">
        <f t="shared" si="0"/>
        <v>63</v>
      </c>
      <c r="G26" s="5">
        <v>0</v>
      </c>
      <c r="H26" s="2">
        <v>0</v>
      </c>
      <c r="I26" s="2">
        <v>0</v>
      </c>
      <c r="J26" s="2">
        <v>0</v>
      </c>
      <c r="K26" s="3">
        <f t="shared" si="1"/>
        <v>0</v>
      </c>
      <c r="L26" s="9">
        <v>0.5</v>
      </c>
      <c r="M26" s="9">
        <v>0</v>
      </c>
      <c r="N26" s="10">
        <v>4</v>
      </c>
      <c r="O26" s="9">
        <v>4</v>
      </c>
      <c r="P26" s="9"/>
      <c r="Q26" s="2">
        <f t="shared" si="2"/>
        <v>2.25</v>
      </c>
      <c r="R26" s="12">
        <f t="shared" si="3"/>
        <v>2</v>
      </c>
      <c r="S26" s="2">
        <v>0</v>
      </c>
      <c r="T26" s="13">
        <v>36</v>
      </c>
      <c r="U26" s="14">
        <f t="shared" si="4"/>
        <v>10.0625</v>
      </c>
      <c r="W26" s="15"/>
    </row>
    <row r="27" spans="1:23">
      <c r="A27" s="4" t="s">
        <v>129</v>
      </c>
      <c r="B27" s="5">
        <v>62.5</v>
      </c>
      <c r="C27" s="2">
        <v>60</v>
      </c>
      <c r="D27" s="2">
        <v>60</v>
      </c>
      <c r="E27" s="2">
        <v>60</v>
      </c>
      <c r="F27" s="3">
        <f t="shared" si="0"/>
        <v>60.625</v>
      </c>
      <c r="G27" s="5">
        <v>0</v>
      </c>
      <c r="H27" s="2">
        <v>-5</v>
      </c>
      <c r="I27" s="2">
        <v>-10</v>
      </c>
      <c r="J27" s="2">
        <v>0</v>
      </c>
      <c r="K27" s="3">
        <f t="shared" si="1"/>
        <v>-3.75</v>
      </c>
      <c r="L27" s="9">
        <v>1.5</v>
      </c>
      <c r="M27" s="9">
        <v>0</v>
      </c>
      <c r="N27" s="10">
        <v>0</v>
      </c>
      <c r="O27" s="9">
        <v>0</v>
      </c>
      <c r="P27" s="9"/>
      <c r="Q27" s="2">
        <f t="shared" si="2"/>
        <v>0.75</v>
      </c>
      <c r="R27" s="12">
        <f t="shared" si="3"/>
        <v>0</v>
      </c>
      <c r="S27" s="2">
        <v>0</v>
      </c>
      <c r="T27" s="13">
        <v>0</v>
      </c>
      <c r="U27" s="14">
        <f t="shared" si="4"/>
        <v>0.1875</v>
      </c>
      <c r="W27" s="15"/>
    </row>
    <row r="28" spans="2:2">
      <c r="B28" s="7"/>
    </row>
  </sheetData>
  <pageMargins left="0.75" right="0.75" top="1" bottom="1" header="0.5" footer="0.5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Administrator</cp:lastModifiedBy>
  <dcterms:created xsi:type="dcterms:W3CDTF">2015-06-05T10:19:00Z</dcterms:created>
  <dcterms:modified xsi:type="dcterms:W3CDTF">2022-03-18T02:32:50Z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a866ea4db29240e398999e632bd47a97</vt:lpwstr>
  </property>
  <property fmtid="{D5CDD505-2E9C-101B-9397-08002B2CF9AE}" pid="3" name="KSOProductBuildVer">
    <vt:lpwstr>2052-11.1.0.11566</vt:lpwstr>
  </property>
</Properties>
</file>