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刘新可文件夹\"/>
    </mc:Choice>
  </mc:AlternateContent>
  <bookViews>
    <workbookView xWindow="0" yWindow="0" windowWidth="23040" windowHeight="9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6" i="1" l="1"/>
  <c r="BD7" i="1"/>
  <c r="BD8" i="1"/>
  <c r="BD9" i="1"/>
  <c r="BD10" i="1"/>
  <c r="BD11" i="1"/>
  <c r="BD12" i="1"/>
  <c r="BD13" i="1"/>
  <c r="BD14" i="1"/>
  <c r="BD15" i="1"/>
  <c r="BD16" i="1"/>
  <c r="BD17" i="1"/>
  <c r="BD18" i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" i="1"/>
  <c r="AR6" i="1" l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D32" i="1" s="1"/>
  <c r="BC33" i="1"/>
  <c r="BD33" i="1" s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BD31" i="1" s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" i="1"/>
  <c r="AQ55" i="1" l="1"/>
  <c r="AQ54" i="1"/>
  <c r="AQ53" i="1"/>
  <c r="AQ52" i="1"/>
  <c r="AQ51" i="1"/>
  <c r="AQ50" i="1"/>
  <c r="AQ49" i="1"/>
  <c r="AQ48" i="1"/>
  <c r="AQ47" i="1"/>
  <c r="AQ46" i="1"/>
  <c r="AQ45" i="1"/>
  <c r="AQ44" i="1"/>
  <c r="AQ43" i="1"/>
  <c r="AQ42" i="1"/>
  <c r="AQ41" i="1"/>
  <c r="AQ40" i="1"/>
  <c r="AQ39" i="1"/>
  <c r="AQ38" i="1"/>
  <c r="AQ37" i="1"/>
  <c r="AQ36" i="1"/>
  <c r="AQ35" i="1"/>
  <c r="AQ34" i="1"/>
  <c r="AR34" i="1" s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Q7" i="1"/>
  <c r="AQ6" i="1"/>
  <c r="AQ56" i="1"/>
  <c r="AQ5" i="1"/>
  <c r="AS8" i="1" l="1"/>
  <c r="AS12" i="1"/>
  <c r="AS16" i="1"/>
  <c r="AS20" i="1"/>
  <c r="AS24" i="1"/>
  <c r="AS28" i="1"/>
  <c r="AS32" i="1"/>
  <c r="AS36" i="1"/>
  <c r="AS40" i="1"/>
  <c r="AS44" i="1"/>
  <c r="AS48" i="1"/>
  <c r="AS52" i="1"/>
  <c r="AS56" i="1"/>
  <c r="AS11" i="1"/>
  <c r="AS27" i="1"/>
  <c r="AS39" i="1"/>
  <c r="AS51" i="1"/>
  <c r="AS9" i="1"/>
  <c r="AS13" i="1"/>
  <c r="AS17" i="1"/>
  <c r="AS21" i="1"/>
  <c r="AS25" i="1"/>
  <c r="AS29" i="1"/>
  <c r="AS33" i="1"/>
  <c r="AS37" i="1"/>
  <c r="AS41" i="1"/>
  <c r="AS45" i="1"/>
  <c r="AS49" i="1"/>
  <c r="AS53" i="1"/>
  <c r="AS5" i="1"/>
  <c r="AS15" i="1"/>
  <c r="AS23" i="1"/>
  <c r="AS35" i="1"/>
  <c r="AS47" i="1"/>
  <c r="BD34" i="1"/>
  <c r="AS6" i="1"/>
  <c r="AS10" i="1"/>
  <c r="AS14" i="1"/>
  <c r="AS18" i="1"/>
  <c r="AS22" i="1"/>
  <c r="AS26" i="1"/>
  <c r="AS30" i="1"/>
  <c r="AS34" i="1"/>
  <c r="AS38" i="1"/>
  <c r="AS42" i="1"/>
  <c r="AS46" i="1"/>
  <c r="AS50" i="1"/>
  <c r="AS54" i="1"/>
  <c r="AS7" i="1"/>
  <c r="AS19" i="1"/>
  <c r="AS31" i="1"/>
  <c r="AS43" i="1"/>
  <c r="AS55" i="1"/>
  <c r="AM56" i="1"/>
  <c r="AO56" i="1" s="1"/>
  <c r="AM55" i="1"/>
  <c r="AO55" i="1" s="1"/>
  <c r="AM54" i="1"/>
  <c r="AO54" i="1" s="1"/>
  <c r="AM53" i="1"/>
  <c r="AO53" i="1" s="1"/>
  <c r="AM52" i="1"/>
  <c r="AO52" i="1" s="1"/>
  <c r="AM51" i="1"/>
  <c r="AO51" i="1" s="1"/>
  <c r="AM50" i="1"/>
  <c r="AO50" i="1" s="1"/>
  <c r="AM49" i="1"/>
  <c r="AO49" i="1" s="1"/>
  <c r="AM48" i="1"/>
  <c r="AO48" i="1" s="1"/>
  <c r="AM47" i="1"/>
  <c r="AO47" i="1" s="1"/>
  <c r="AM46" i="1"/>
  <c r="AO46" i="1" s="1"/>
  <c r="AM45" i="1"/>
  <c r="AO45" i="1" s="1"/>
  <c r="AM44" i="1"/>
  <c r="AO44" i="1" s="1"/>
  <c r="AM43" i="1"/>
  <c r="AO43" i="1" s="1"/>
  <c r="AM42" i="1"/>
  <c r="AO42" i="1" s="1"/>
  <c r="AM41" i="1"/>
  <c r="AO41" i="1" s="1"/>
  <c r="AM40" i="1"/>
  <c r="AO40" i="1" s="1"/>
  <c r="AM39" i="1"/>
  <c r="AO39" i="1" s="1"/>
  <c r="AM38" i="1"/>
  <c r="AO38" i="1" s="1"/>
  <c r="AM37" i="1"/>
  <c r="AO37" i="1" s="1"/>
  <c r="AM36" i="1"/>
  <c r="AO36" i="1" s="1"/>
  <c r="AO35" i="1"/>
  <c r="AM35" i="1"/>
  <c r="AM34" i="1"/>
  <c r="AO34" i="1" s="1"/>
  <c r="AM33" i="1"/>
  <c r="AO33" i="1" s="1"/>
  <c r="AM32" i="1"/>
  <c r="AO32" i="1" s="1"/>
  <c r="AM31" i="1"/>
  <c r="AO31" i="1" s="1"/>
  <c r="AM30" i="1"/>
  <c r="AO30" i="1" s="1"/>
  <c r="AM29" i="1"/>
  <c r="AO29" i="1" s="1"/>
  <c r="AM28" i="1"/>
  <c r="AO28" i="1" s="1"/>
  <c r="AM27" i="1"/>
  <c r="AO27" i="1" s="1"/>
  <c r="AM26" i="1"/>
  <c r="AO26" i="1" s="1"/>
  <c r="AM25" i="1"/>
  <c r="AO25" i="1" s="1"/>
  <c r="AM24" i="1"/>
  <c r="AO24" i="1" s="1"/>
  <c r="AM23" i="1"/>
  <c r="AO23" i="1" s="1"/>
  <c r="AM22" i="1"/>
  <c r="AO22" i="1" s="1"/>
  <c r="AM21" i="1"/>
  <c r="AO21" i="1" s="1"/>
  <c r="AM20" i="1"/>
  <c r="AO20" i="1" s="1"/>
  <c r="AO19" i="1"/>
  <c r="AM19" i="1"/>
  <c r="AM18" i="1"/>
  <c r="AO18" i="1" s="1"/>
  <c r="AM17" i="1"/>
  <c r="AO17" i="1" s="1"/>
  <c r="AM16" i="1"/>
  <c r="AO16" i="1" s="1"/>
  <c r="AM15" i="1"/>
  <c r="AO15" i="1" s="1"/>
  <c r="AM14" i="1"/>
  <c r="AO14" i="1" s="1"/>
  <c r="AM13" i="1"/>
  <c r="AO13" i="1" s="1"/>
  <c r="AM12" i="1"/>
  <c r="AO12" i="1" s="1"/>
  <c r="AM11" i="1"/>
  <c r="AO11" i="1" s="1"/>
  <c r="AM10" i="1"/>
  <c r="AO10" i="1" s="1"/>
  <c r="AM9" i="1"/>
  <c r="AO9" i="1" s="1"/>
  <c r="AM8" i="1"/>
  <c r="AO8" i="1" s="1"/>
  <c r="AM7" i="1"/>
  <c r="AO7" i="1" s="1"/>
  <c r="AM6" i="1"/>
  <c r="AO6" i="1" s="1"/>
  <c r="AM5" i="1"/>
  <c r="AO5" i="1" s="1"/>
  <c r="P56" i="1"/>
  <c r="P5" i="1"/>
  <c r="BE8" i="1" l="1"/>
  <c r="BE24" i="1"/>
  <c r="BE40" i="1"/>
  <c r="BE56" i="1"/>
  <c r="BE13" i="1"/>
  <c r="BE29" i="1"/>
  <c r="BE45" i="1"/>
  <c r="BE23" i="1"/>
  <c r="BE10" i="1"/>
  <c r="BE26" i="1"/>
  <c r="BE42" i="1"/>
  <c r="BE7" i="1"/>
  <c r="BE27" i="1"/>
  <c r="BE14" i="1"/>
  <c r="BE30" i="1"/>
  <c r="BE11" i="1"/>
  <c r="BE35" i="1"/>
  <c r="BE53" i="1"/>
  <c r="BE34" i="1"/>
  <c r="BE50" i="1"/>
  <c r="BE43" i="1"/>
  <c r="BE36" i="1"/>
  <c r="BE9" i="1"/>
  <c r="BE25" i="1"/>
  <c r="BE5" i="1"/>
  <c r="BE6" i="1"/>
  <c r="BE38" i="1"/>
  <c r="BE54" i="1"/>
  <c r="BE55" i="1"/>
  <c r="BE12" i="1"/>
  <c r="BE28" i="1"/>
  <c r="BE44" i="1"/>
  <c r="BE31" i="1"/>
  <c r="BE17" i="1"/>
  <c r="BE33" i="1"/>
  <c r="BE49" i="1"/>
  <c r="BE39" i="1"/>
  <c r="BE46" i="1"/>
  <c r="BE16" i="1"/>
  <c r="BE32" i="1"/>
  <c r="BE48" i="1"/>
  <c r="BE47" i="1"/>
  <c r="BE21" i="1"/>
  <c r="BE37" i="1"/>
  <c r="BE51" i="1"/>
  <c r="BE18" i="1"/>
  <c r="BE15" i="1"/>
  <c r="BE20" i="1"/>
  <c r="BE52" i="1"/>
  <c r="BE41" i="1"/>
  <c r="BE22" i="1"/>
  <c r="BE19" i="1"/>
  <c r="N55" i="1"/>
  <c r="P55" i="1" s="1"/>
  <c r="N54" i="1"/>
  <c r="P54" i="1" s="1"/>
  <c r="N53" i="1"/>
  <c r="P53" i="1" s="1"/>
  <c r="N52" i="1"/>
  <c r="P52" i="1" s="1"/>
  <c r="N51" i="1"/>
  <c r="P51" i="1" s="1"/>
  <c r="N50" i="1"/>
  <c r="P50" i="1" s="1"/>
  <c r="N49" i="1"/>
  <c r="P49" i="1" s="1"/>
  <c r="N48" i="1"/>
  <c r="P48" i="1" s="1"/>
  <c r="N47" i="1"/>
  <c r="P47" i="1" s="1"/>
  <c r="N46" i="1"/>
  <c r="P46" i="1" s="1"/>
  <c r="N45" i="1"/>
  <c r="P45" i="1" s="1"/>
  <c r="N44" i="1"/>
  <c r="P44" i="1" s="1"/>
  <c r="N43" i="1"/>
  <c r="P43" i="1" s="1"/>
  <c r="N42" i="1"/>
  <c r="P42" i="1" s="1"/>
  <c r="N41" i="1"/>
  <c r="P41" i="1" s="1"/>
  <c r="N40" i="1"/>
  <c r="P40" i="1" s="1"/>
  <c r="N39" i="1"/>
  <c r="P39" i="1" s="1"/>
  <c r="N38" i="1"/>
  <c r="P38" i="1" s="1"/>
  <c r="N37" i="1"/>
  <c r="P37" i="1" s="1"/>
  <c r="N36" i="1"/>
  <c r="P36" i="1" s="1"/>
  <c r="N35" i="1"/>
  <c r="P35" i="1" s="1"/>
  <c r="N34" i="1"/>
  <c r="P34" i="1" s="1"/>
  <c r="N33" i="1"/>
  <c r="P33" i="1" s="1"/>
  <c r="N32" i="1"/>
  <c r="P32" i="1" s="1"/>
  <c r="N31" i="1"/>
  <c r="P31" i="1" s="1"/>
  <c r="N30" i="1"/>
  <c r="P30" i="1" s="1"/>
  <c r="N29" i="1"/>
  <c r="P29" i="1" s="1"/>
  <c r="N28" i="1"/>
  <c r="P28" i="1" s="1"/>
  <c r="N27" i="1"/>
  <c r="P27" i="1" s="1"/>
  <c r="N26" i="1"/>
  <c r="P26" i="1" s="1"/>
  <c r="N25" i="1"/>
  <c r="P25" i="1" s="1"/>
  <c r="N24" i="1"/>
  <c r="P24" i="1" s="1"/>
  <c r="N23" i="1"/>
  <c r="P23" i="1" s="1"/>
  <c r="N22" i="1"/>
  <c r="P22" i="1" s="1"/>
  <c r="N21" i="1"/>
  <c r="P21" i="1" s="1"/>
  <c r="N20" i="1"/>
  <c r="P20" i="1" s="1"/>
  <c r="N19" i="1"/>
  <c r="P19" i="1" s="1"/>
  <c r="N18" i="1"/>
  <c r="P18" i="1" s="1"/>
  <c r="N17" i="1"/>
  <c r="P17" i="1" s="1"/>
  <c r="N16" i="1"/>
  <c r="P16" i="1" s="1"/>
  <c r="N15" i="1"/>
  <c r="P15" i="1" s="1"/>
  <c r="N14" i="1"/>
  <c r="P14" i="1" s="1"/>
  <c r="N13" i="1"/>
  <c r="P13" i="1" s="1"/>
  <c r="N12" i="1"/>
  <c r="P12" i="1" s="1"/>
  <c r="N11" i="1"/>
  <c r="P11" i="1" s="1"/>
  <c r="N10" i="1"/>
  <c r="P10" i="1" s="1"/>
  <c r="N9" i="1"/>
  <c r="P9" i="1" s="1"/>
  <c r="N8" i="1"/>
  <c r="P8" i="1" s="1"/>
  <c r="N7" i="1"/>
  <c r="P7" i="1" s="1"/>
  <c r="N6" i="1"/>
  <c r="P6" i="1" s="1"/>
</calcChain>
</file>

<file path=xl/sharedStrings.xml><?xml version="1.0" encoding="utf-8"?>
<sst xmlns="http://schemas.openxmlformats.org/spreadsheetml/2006/main" count="125" uniqueCount="114">
  <si>
    <t>学号</t>
    <phoneticPr fontId="1" type="noConversion"/>
  </si>
  <si>
    <t>姓名</t>
    <phoneticPr fontId="1" type="noConversion"/>
  </si>
  <si>
    <t>何玉婷</t>
    <phoneticPr fontId="4" type="noConversion"/>
  </si>
  <si>
    <t>吴晨睿</t>
  </si>
  <si>
    <t>董钰雯</t>
  </si>
  <si>
    <t>郑薇</t>
  </si>
  <si>
    <t>娄佳佳</t>
  </si>
  <si>
    <t>单慧芳</t>
  </si>
  <si>
    <t>李雪</t>
  </si>
  <si>
    <t>程梦梅</t>
  </si>
  <si>
    <t>李晓青</t>
  </si>
  <si>
    <t>黄盼洁</t>
  </si>
  <si>
    <t>张欣宜</t>
  </si>
  <si>
    <t>王苗苗</t>
  </si>
  <si>
    <t>张笑妃</t>
  </si>
  <si>
    <t>李梦</t>
  </si>
  <si>
    <t>李梦瑶</t>
  </si>
  <si>
    <t>肖敏</t>
  </si>
  <si>
    <t>夏姗姗</t>
  </si>
  <si>
    <t>李娟</t>
  </si>
  <si>
    <t>王梦瑶</t>
  </si>
  <si>
    <t>兰心慧</t>
  </si>
  <si>
    <t>张楠</t>
  </si>
  <si>
    <t>马汶君</t>
  </si>
  <si>
    <t>王弯弯</t>
  </si>
  <si>
    <t>申子微</t>
  </si>
  <si>
    <t>杨月</t>
  </si>
  <si>
    <t>刘新可</t>
  </si>
  <si>
    <t>朱智慧</t>
  </si>
  <si>
    <t>赫梦迪</t>
  </si>
  <si>
    <t>张欣雅</t>
  </si>
  <si>
    <t>王亚茹</t>
  </si>
  <si>
    <t>韩燕</t>
  </si>
  <si>
    <t>周蒙蒙</t>
  </si>
  <si>
    <t>崔琳涵</t>
  </si>
  <si>
    <t>何新科</t>
  </si>
  <si>
    <t>裴世琪</t>
  </si>
  <si>
    <t>张万春</t>
  </si>
  <si>
    <t>葛云飞</t>
  </si>
  <si>
    <t>付岱昱</t>
  </si>
  <si>
    <t>李博鑫</t>
  </si>
  <si>
    <t>姜鹏宇</t>
  </si>
  <si>
    <t>鲁昭辰</t>
  </si>
  <si>
    <t>王泽晨</t>
  </si>
  <si>
    <t>赵丰雨</t>
  </si>
  <si>
    <t>王浩杰</t>
  </si>
  <si>
    <t>闫冠役</t>
  </si>
  <si>
    <t>张照行</t>
  </si>
  <si>
    <t>郭宇航</t>
  </si>
  <si>
    <t>李海斌</t>
  </si>
  <si>
    <t>李志恒</t>
  </si>
  <si>
    <t>耿正</t>
  </si>
  <si>
    <t>钟宇</t>
  </si>
  <si>
    <t>宋筱然</t>
  </si>
  <si>
    <t>大学英语</t>
    <phoneticPr fontId="1" type="noConversion"/>
  </si>
  <si>
    <t>管理学</t>
    <phoneticPr fontId="1" type="noConversion"/>
  </si>
  <si>
    <t>高等数学</t>
    <phoneticPr fontId="1" type="noConversion"/>
  </si>
  <si>
    <t>大学体育</t>
    <phoneticPr fontId="1" type="noConversion"/>
  </si>
  <si>
    <t>工程制图与识图</t>
    <phoneticPr fontId="1" type="noConversion"/>
  </si>
  <si>
    <t>大学计算机基础</t>
    <phoneticPr fontId="1" type="noConversion"/>
  </si>
  <si>
    <t>马克思主义基本原理概论</t>
    <phoneticPr fontId="1" type="noConversion"/>
  </si>
  <si>
    <t>线性代数</t>
    <phoneticPr fontId="1" type="noConversion"/>
  </si>
  <si>
    <t>第一学期</t>
    <phoneticPr fontId="1" type="noConversion"/>
  </si>
  <si>
    <t>成绩平均分</t>
    <phoneticPr fontId="1" type="noConversion"/>
  </si>
  <si>
    <t>第二学期</t>
    <phoneticPr fontId="1" type="noConversion"/>
  </si>
  <si>
    <t>专业素质减分</t>
    <phoneticPr fontId="1" type="noConversion"/>
  </si>
  <si>
    <t>专业学习素质*60%</t>
    <phoneticPr fontId="1" type="noConversion"/>
  </si>
  <si>
    <t>应用英语</t>
    <phoneticPr fontId="1" type="noConversion"/>
  </si>
  <si>
    <t>概率论与数理统计</t>
    <phoneticPr fontId="1" type="noConversion"/>
  </si>
  <si>
    <t>大学物理基础</t>
    <phoneticPr fontId="1" type="noConversion"/>
  </si>
  <si>
    <t>工程力学</t>
    <phoneticPr fontId="1" type="noConversion"/>
  </si>
  <si>
    <t>房屋建筑学</t>
    <phoneticPr fontId="1" type="noConversion"/>
  </si>
  <si>
    <t>第一学期</t>
    <phoneticPr fontId="1" type="noConversion"/>
  </si>
  <si>
    <t>建筑工程估价</t>
    <phoneticPr fontId="1" type="noConversion"/>
  </si>
  <si>
    <t>运筹学</t>
    <phoneticPr fontId="1" type="noConversion"/>
  </si>
  <si>
    <t>工程经济学</t>
    <phoneticPr fontId="1" type="noConversion"/>
  </si>
  <si>
    <t>安装工程施工</t>
    <phoneticPr fontId="1" type="noConversion"/>
  </si>
  <si>
    <t>工程造价管理</t>
    <phoneticPr fontId="1" type="noConversion"/>
  </si>
  <si>
    <t>工程招投标与合同管理</t>
    <phoneticPr fontId="1" type="noConversion"/>
  </si>
  <si>
    <t>安装工程计量与计价</t>
    <phoneticPr fontId="1" type="noConversion"/>
  </si>
  <si>
    <t>大一（2018--2019学年）</t>
    <phoneticPr fontId="1" type="noConversion"/>
  </si>
  <si>
    <t>大二（2019--2020学年）</t>
    <phoneticPr fontId="1" type="noConversion"/>
  </si>
  <si>
    <t>大三（2020--2021学年）</t>
    <phoneticPr fontId="1" type="noConversion"/>
  </si>
  <si>
    <t>工程项目管理</t>
    <phoneticPr fontId="1" type="noConversion"/>
  </si>
  <si>
    <t>成绩平均分</t>
    <phoneticPr fontId="1" type="noConversion"/>
  </si>
  <si>
    <t>专业学习素质减分</t>
    <phoneticPr fontId="1" type="noConversion"/>
  </si>
  <si>
    <t>专业学习素质*60%</t>
    <phoneticPr fontId="1" type="noConversion"/>
  </si>
  <si>
    <t>专业素质*60%</t>
    <phoneticPr fontId="1" type="noConversion"/>
  </si>
  <si>
    <t>大四（2021--2022）</t>
    <phoneticPr fontId="1" type="noConversion"/>
  </si>
  <si>
    <t>第一学期</t>
    <phoneticPr fontId="1" type="noConversion"/>
  </si>
  <si>
    <t>思想道德素质</t>
    <phoneticPr fontId="1" type="noConversion"/>
  </si>
  <si>
    <t>创新实践素质</t>
    <phoneticPr fontId="1" type="noConversion"/>
  </si>
  <si>
    <t>大三</t>
    <phoneticPr fontId="1" type="noConversion"/>
  </si>
  <si>
    <t>大四</t>
    <phoneticPr fontId="1" type="noConversion"/>
  </si>
  <si>
    <t>总计</t>
    <phoneticPr fontId="1" type="noConversion"/>
  </si>
  <si>
    <t>实际累加（*20%）</t>
    <phoneticPr fontId="1" type="noConversion"/>
  </si>
  <si>
    <t>大一</t>
    <phoneticPr fontId="1" type="noConversion"/>
  </si>
  <si>
    <t>大二</t>
    <phoneticPr fontId="1" type="noConversion"/>
  </si>
  <si>
    <t>大二</t>
    <phoneticPr fontId="1" type="noConversion"/>
  </si>
  <si>
    <t>大三</t>
    <phoneticPr fontId="1" type="noConversion"/>
  </si>
  <si>
    <t>实际累加（*20%）</t>
    <phoneticPr fontId="1" type="noConversion"/>
  </si>
  <si>
    <t>专业学习素质总分</t>
    <phoneticPr fontId="1" type="noConversion"/>
  </si>
  <si>
    <t>综合素质量化总分</t>
    <phoneticPr fontId="1" type="noConversion"/>
  </si>
  <si>
    <t>最终排名</t>
    <phoneticPr fontId="1" type="noConversion"/>
  </si>
  <si>
    <t>工程造价1802B综合素质量化汇总表</t>
    <phoneticPr fontId="1" type="noConversion"/>
  </si>
  <si>
    <t>专业素质总分排名</t>
    <phoneticPr fontId="1" type="noConversion"/>
  </si>
  <si>
    <t>专业学习素质汇总</t>
    <phoneticPr fontId="1" type="noConversion"/>
  </si>
  <si>
    <t>毛泽东思想和中国特色社会主义理论体系</t>
    <phoneticPr fontId="1" type="noConversion"/>
  </si>
  <si>
    <t>工程结构</t>
    <phoneticPr fontId="1" type="noConversion"/>
  </si>
  <si>
    <t>建筑工程施工技术与组织</t>
    <phoneticPr fontId="1" type="noConversion"/>
  </si>
  <si>
    <t>工程财务管理</t>
    <phoneticPr fontId="1" type="noConversion"/>
  </si>
  <si>
    <t>应用英语</t>
    <phoneticPr fontId="1" type="noConversion"/>
  </si>
  <si>
    <t>成绩平均分</t>
    <phoneticPr fontId="1" type="noConversion"/>
  </si>
  <si>
    <t>专业学习素质*60%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</si>
</sst>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_);[Red]\(0.00\)"/>
  </numFmts>
  <fonts count="2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theme="1"/>
      <name val="等线"/>
      <family val="2"/>
      <charset val="134"/>
      <scheme val="minor"/>
    </font>
    <font>
      <sz val="14"/>
      <color theme="1"/>
      <name val="等线"/>
      <family val="2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6"/>
      <color theme="1"/>
      <name val="等线"/>
      <family val="2"/>
      <charset val="134"/>
      <scheme val="minor"/>
    </font>
    <font>
      <sz val="16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b/>
      <sz val="48"/>
      <color theme="1"/>
      <name val="等线"/>
      <family val="3"/>
      <charset val="134"/>
      <scheme val="minor"/>
    </font>
    <font>
      <b/>
      <sz val="16"/>
      <color rgb="FFFF0000"/>
      <name val="等线"/>
      <family val="3"/>
      <charset val="134"/>
      <scheme val="minor"/>
    </font>
    <font>
      <b/>
      <sz val="20"/>
      <color rgb="FFFF0000"/>
      <name val="等线"/>
      <family val="3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</borders>
  <cellStyleXfs count="25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14" fillId="0" borderId="0">
      <protection locked="0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3" fillId="0" borderId="0" applyFont="0" applyAlignment="0">
      <alignment vertical="center" wrapText="1"/>
    </xf>
    <xf numFmtId="0" fontId="22" fillId="0" borderId="0">
      <alignment vertical="center"/>
    </xf>
    <xf numFmtId="0" fontId="22" fillId="0" borderId="0">
      <alignment vertical="center"/>
    </xf>
    <xf numFmtId="0" fontId="23" fillId="0" borderId="0" applyFont="0" applyAlignment="0">
      <alignment vertical="center" wrapText="1"/>
    </xf>
    <xf numFmtId="0" fontId="23" fillId="0" borderId="0" applyFont="0" applyAlignment="0">
      <alignment vertical="center" wrapText="1"/>
    </xf>
    <xf numFmtId="0" fontId="21" fillId="0" borderId="0">
      <alignment vertical="center"/>
    </xf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4" fillId="0" borderId="0" applyFont="0" applyAlignment="0">
      <alignment vertical="center" wrapText="1"/>
    </xf>
    <xf numFmtId="0" fontId="24" fillId="0" borderId="0" applyFont="0" applyAlignment="0">
      <alignment vertical="center" wrapText="1"/>
    </xf>
    <xf numFmtId="0" fontId="24" fillId="0" borderId="0" applyFont="0" applyAlignment="0">
      <alignment vertical="center" wrapText="1"/>
    </xf>
    <xf numFmtId="0" fontId="3" fillId="0" borderId="0">
      <alignment vertical="center"/>
    </xf>
    <xf numFmtId="0" fontId="3" fillId="0" borderId="0">
      <alignment vertical="center"/>
    </xf>
  </cellStyleXfs>
  <cellXfs count="99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 wrapText="1"/>
    </xf>
    <xf numFmtId="176" fontId="6" fillId="2" borderId="2" xfId="2" applyNumberFormat="1" applyFont="1" applyFill="1" applyBorder="1" applyAlignment="1">
      <alignment horizontal="center" vertical="center" wrapText="1"/>
    </xf>
    <xf numFmtId="176" fontId="5" fillId="2" borderId="2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>
      <alignment vertical="center"/>
    </xf>
    <xf numFmtId="0" fontId="10" fillId="0" borderId="4" xfId="2" applyNumberFormat="1" applyFont="1" applyFill="1" applyBorder="1" applyAlignment="1">
      <alignment horizontal="center" vertical="center" wrapText="1"/>
    </xf>
    <xf numFmtId="176" fontId="5" fillId="2" borderId="5" xfId="2" applyNumberFormat="1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10" fillId="0" borderId="5" xfId="2" applyNumberFormat="1" applyFont="1" applyFill="1" applyBorder="1" applyAlignment="1">
      <alignment horizontal="center" vertical="center" wrapText="1"/>
    </xf>
    <xf numFmtId="177" fontId="0" fillId="0" borderId="0" xfId="0" applyNumberFormat="1">
      <alignment vertical="center"/>
    </xf>
    <xf numFmtId="177" fontId="5" fillId="2" borderId="5" xfId="2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10" fillId="0" borderId="4" xfId="2" applyNumberFormat="1" applyFont="1" applyFill="1" applyBorder="1" applyAlignment="1" applyProtection="1">
      <alignment horizontal="center" vertical="center" wrapText="1"/>
    </xf>
    <xf numFmtId="176" fontId="10" fillId="0" borderId="4" xfId="0" applyNumberFormat="1" applyFont="1" applyFill="1" applyBorder="1" applyAlignment="1">
      <alignment horizontal="center" vertical="center" wrapText="1"/>
    </xf>
    <xf numFmtId="176" fontId="10" fillId="0" borderId="4" xfId="3" applyNumberFormat="1" applyFont="1" applyFill="1" applyBorder="1" applyAlignment="1" applyProtection="1">
      <alignment horizontal="center" vertical="center" wrapText="1"/>
    </xf>
    <xf numFmtId="176" fontId="2" fillId="0" borderId="4" xfId="3" applyNumberFormat="1" applyFont="1" applyFill="1" applyBorder="1" applyAlignment="1" applyProtection="1">
      <alignment horizontal="center" vertical="center" wrapText="1"/>
    </xf>
    <xf numFmtId="176" fontId="2" fillId="0" borderId="2" xfId="2" applyNumberFormat="1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2" xfId="0" quotePrefix="1" applyBorder="1" applyAlignment="1">
      <alignment horizontal="center" vertical="center"/>
    </xf>
    <xf numFmtId="0" fontId="15" fillId="5" borderId="2" xfId="0" quotePrefix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15" fillId="6" borderId="2" xfId="0" quotePrefix="1" applyNumberFormat="1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2" fillId="0" borderId="2" xfId="1" applyNumberFormat="1" applyFont="1" applyBorder="1" applyAlignment="1" applyProtection="1">
      <alignment horizontal="center" vertical="center" wrapText="1"/>
    </xf>
    <xf numFmtId="0" fontId="0" fillId="0" borderId="0" xfId="0" applyNumberFormat="1">
      <alignment vertical="center"/>
    </xf>
    <xf numFmtId="0" fontId="2" fillId="0" borderId="2" xfId="2" applyNumberFormat="1" applyFont="1" applyFill="1" applyBorder="1" applyAlignment="1" applyProtection="1">
      <alignment horizontal="center" vertical="center"/>
    </xf>
    <xf numFmtId="176" fontId="10" fillId="0" borderId="21" xfId="2" applyNumberFormat="1" applyFont="1" applyFill="1" applyBorder="1" applyAlignment="1" applyProtection="1">
      <alignment horizontal="center" vertical="center" wrapText="1"/>
    </xf>
    <xf numFmtId="0" fontId="22" fillId="0" borderId="5" xfId="7" applyNumberFormat="1" applyFont="1" applyFill="1" applyBorder="1" applyAlignment="1">
      <alignment horizontal="center" vertical="center"/>
    </xf>
    <xf numFmtId="0" fontId="6" fillId="0" borderId="17" xfId="2" applyFont="1" applyBorder="1">
      <alignment vertical="center"/>
    </xf>
    <xf numFmtId="0" fontId="6" fillId="0" borderId="17" xfId="2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0" fillId="0" borderId="16" xfId="2" applyNumberFormat="1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/>
    </xf>
    <xf numFmtId="0" fontId="10" fillId="0" borderId="16" xfId="23" applyNumberFormat="1" applyFont="1" applyFill="1" applyBorder="1" applyAlignment="1">
      <alignment horizontal="center" vertical="center" wrapText="1"/>
    </xf>
    <xf numFmtId="177" fontId="11" fillId="0" borderId="5" xfId="0" applyNumberFormat="1" applyFont="1" applyBorder="1" applyAlignment="1">
      <alignment horizontal="center" vertical="center"/>
    </xf>
    <xf numFmtId="177" fontId="10" fillId="0" borderId="5" xfId="2" applyNumberFormat="1" applyFont="1" applyFill="1" applyBorder="1" applyAlignment="1">
      <alignment horizontal="center" vertical="center"/>
    </xf>
    <xf numFmtId="177" fontId="10" fillId="0" borderId="2" xfId="2" applyNumberFormat="1" applyFont="1" applyFill="1" applyBorder="1" applyAlignment="1" applyProtection="1">
      <alignment horizontal="center" vertical="center"/>
    </xf>
    <xf numFmtId="0" fontId="2" fillId="0" borderId="2" xfId="11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0" fillId="8" borderId="2" xfId="0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176" fontId="7" fillId="0" borderId="17" xfId="0" applyNumberFormat="1" applyFont="1" applyBorder="1" applyAlignment="1">
      <alignment horizontal="center" vertical="center"/>
    </xf>
    <xf numFmtId="177" fontId="15" fillId="8" borderId="2" xfId="0" quotePrefix="1" applyNumberFormat="1" applyFont="1" applyFill="1" applyBorder="1" applyAlignment="1">
      <alignment horizontal="center" vertical="center"/>
    </xf>
    <xf numFmtId="177" fontId="5" fillId="9" borderId="5" xfId="2" applyNumberFormat="1" applyFont="1" applyFill="1" applyBorder="1" applyAlignment="1">
      <alignment horizontal="center" vertical="center" wrapText="1"/>
    </xf>
    <xf numFmtId="177" fontId="0" fillId="9" borderId="5" xfId="0" applyNumberFormat="1" applyFill="1" applyBorder="1">
      <alignment vertical="center"/>
    </xf>
    <xf numFmtId="0" fontId="6" fillId="6" borderId="17" xfId="2" applyFont="1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 wrapText="1"/>
    </xf>
    <xf numFmtId="176" fontId="2" fillId="9" borderId="2" xfId="2" applyNumberFormat="1" applyFont="1" applyFill="1" applyBorder="1" applyAlignment="1" applyProtection="1">
      <alignment horizontal="center" vertical="center"/>
    </xf>
    <xf numFmtId="176" fontId="2" fillId="9" borderId="8" xfId="2" applyNumberFormat="1" applyFont="1" applyFill="1" applyBorder="1" applyAlignment="1" applyProtection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1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</cellXfs>
  <cellStyles count="25">
    <cellStyle name="常规" xfId="0" builtinId="0"/>
    <cellStyle name="常规 2" xfId="12"/>
    <cellStyle name="常规 2 2" xfId="1"/>
    <cellStyle name="常规 2 2 2" xfId="11"/>
    <cellStyle name="常规 3" xfId="13"/>
    <cellStyle name="常规 3 2" xfId="10"/>
    <cellStyle name="常规 3 2 2" xfId="20"/>
    <cellStyle name="常规 3 3" xfId="21"/>
    <cellStyle name="常规 4" xfId="14"/>
    <cellStyle name="常规 4 2" xfId="22"/>
    <cellStyle name="常规 5" xfId="15"/>
    <cellStyle name="常规 5 2" xfId="23"/>
    <cellStyle name="常规 6" xfId="5"/>
    <cellStyle name="常规 6 2" xfId="2"/>
    <cellStyle name="常规 6 2 2" xfId="7"/>
    <cellStyle name="常规 6 3" xfId="3"/>
    <cellStyle name="常规 6 3 2" xfId="8"/>
    <cellStyle name="常规 6 3 3" xfId="18"/>
    <cellStyle name="常规 7" xfId="16"/>
    <cellStyle name="常规 7 2" xfId="9"/>
    <cellStyle name="常规 7 2 2" xfId="19"/>
    <cellStyle name="常规 7 3" xfId="24"/>
    <cellStyle name="常规 8" xfId="6"/>
    <cellStyle name="常规 8 2" xfId="17"/>
    <cellStyle name="常规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7"/>
  <sheetViews>
    <sheetView tabSelected="1" topLeftCell="AH16" zoomScale="79" zoomScaleNormal="79" workbookViewId="0">
      <selection activeCell="AZ33" sqref="AZ33"/>
    </sheetView>
  </sheetViews>
  <sheetFormatPr defaultRowHeight="13.8" x14ac:dyDescent="0.25"/>
  <cols>
    <col min="1" max="1" width="13.6640625" customWidth="1"/>
    <col min="3" max="3" width="7.5546875" customWidth="1"/>
    <col min="4" max="4" width="6.77734375" customWidth="1"/>
    <col min="5" max="5" width="7.77734375" customWidth="1"/>
    <col min="6" max="6" width="6.33203125" customWidth="1"/>
    <col min="9" max="9" width="7.88671875" customWidth="1"/>
    <col min="11" max="12" width="7.44140625" customWidth="1"/>
    <col min="13" max="13" width="7.5546875" customWidth="1"/>
    <col min="14" max="14" width="8.6640625" style="12" customWidth="1"/>
    <col min="15" max="15" width="7.21875" customWidth="1"/>
    <col min="16" max="16" width="8.88671875" style="12"/>
    <col min="17" max="17" width="6.21875" customWidth="1"/>
    <col min="18" max="18" width="7.21875" customWidth="1"/>
    <col min="19" max="19" width="9.44140625" customWidth="1"/>
    <col min="20" max="20" width="5.88671875" customWidth="1"/>
    <col min="21" max="21" width="6.109375" customWidth="1"/>
    <col min="22" max="22" width="6.33203125" customWidth="1"/>
    <col min="24" max="24" width="9.77734375" customWidth="1"/>
    <col min="32" max="32" width="8.44140625" customWidth="1"/>
    <col min="33" max="33" width="8.5546875" customWidth="1"/>
    <col min="34" max="35" width="7.88671875" customWidth="1"/>
    <col min="40" max="40" width="12.109375" customWidth="1"/>
    <col min="42" max="42" width="15.77734375" customWidth="1"/>
    <col min="43" max="43" width="13.6640625" customWidth="1"/>
    <col min="44" max="45" width="19" customWidth="1"/>
    <col min="46" max="46" width="8.88671875" style="6"/>
    <col min="48" max="48" width="8.88671875" style="35"/>
    <col min="50" max="50" width="10.6640625" customWidth="1"/>
    <col min="55" max="55" width="9.5546875" customWidth="1"/>
    <col min="56" max="56" width="14.6640625" customWidth="1"/>
  </cols>
  <sheetData>
    <row r="1" spans="1:57" ht="60" x14ac:dyDescent="0.25">
      <c r="A1" s="69" t="s">
        <v>104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</row>
    <row r="2" spans="1:57" ht="17.399999999999999" x14ac:dyDescent="0.25">
      <c r="A2" s="66" t="s">
        <v>0</v>
      </c>
      <c r="B2" s="66" t="s">
        <v>1</v>
      </c>
      <c r="C2" s="67" t="s">
        <v>80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97" t="s">
        <v>81</v>
      </c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5" t="s">
        <v>82</v>
      </c>
      <c r="AG2" s="96"/>
      <c r="AH2" s="96"/>
      <c r="AI2" s="96"/>
      <c r="AJ2" s="96"/>
      <c r="AK2" s="96"/>
      <c r="AL2" s="96"/>
      <c r="AM2" s="96"/>
      <c r="AN2" s="96"/>
      <c r="AO2" s="96"/>
      <c r="AP2" s="77" t="s">
        <v>88</v>
      </c>
      <c r="AQ2" s="78"/>
      <c r="AR2" s="70" t="s">
        <v>106</v>
      </c>
      <c r="AS2" s="71"/>
      <c r="AT2" s="82" t="s">
        <v>90</v>
      </c>
      <c r="AU2" s="83"/>
      <c r="AV2" s="83"/>
      <c r="AW2" s="83"/>
      <c r="AX2" s="84"/>
      <c r="AY2" s="88" t="s">
        <v>91</v>
      </c>
      <c r="AZ2" s="89"/>
      <c r="BA2" s="89"/>
      <c r="BB2" s="89"/>
      <c r="BC2" s="90"/>
      <c r="BD2" s="68" t="s">
        <v>94</v>
      </c>
      <c r="BE2" s="68"/>
    </row>
    <row r="3" spans="1:57" x14ac:dyDescent="0.25">
      <c r="A3" s="66"/>
      <c r="B3" s="66"/>
      <c r="C3" s="64" t="s">
        <v>62</v>
      </c>
      <c r="D3" s="65"/>
      <c r="E3" s="65"/>
      <c r="F3" s="65"/>
      <c r="G3" s="65"/>
      <c r="H3" s="64" t="s">
        <v>64</v>
      </c>
      <c r="I3" s="65"/>
      <c r="J3" s="65"/>
      <c r="K3" s="65"/>
      <c r="L3" s="65"/>
      <c r="M3" s="65"/>
      <c r="N3" s="79"/>
      <c r="O3" s="80"/>
      <c r="P3" s="81"/>
      <c r="Q3" s="64" t="s">
        <v>72</v>
      </c>
      <c r="R3" s="65"/>
      <c r="S3" s="65"/>
      <c r="T3" s="65"/>
      <c r="U3" s="65"/>
      <c r="V3" s="65"/>
      <c r="W3" s="64" t="s">
        <v>64</v>
      </c>
      <c r="X3" s="65"/>
      <c r="Y3" s="65"/>
      <c r="Z3" s="65"/>
      <c r="AA3" s="65"/>
      <c r="AB3" s="65"/>
      <c r="AC3" s="74"/>
      <c r="AD3" s="75"/>
      <c r="AE3" s="76"/>
      <c r="AF3" s="94" t="s">
        <v>72</v>
      </c>
      <c r="AG3" s="94"/>
      <c r="AH3" s="94"/>
      <c r="AI3" s="94"/>
      <c r="AJ3" s="94" t="s">
        <v>64</v>
      </c>
      <c r="AK3" s="94"/>
      <c r="AL3" s="94"/>
      <c r="AM3" s="79"/>
      <c r="AN3" s="80"/>
      <c r="AO3" s="81"/>
      <c r="AP3" s="10" t="s">
        <v>89</v>
      </c>
      <c r="AQ3" s="22"/>
      <c r="AR3" s="72"/>
      <c r="AS3" s="73"/>
      <c r="AT3" s="85"/>
      <c r="AU3" s="86"/>
      <c r="AV3" s="86"/>
      <c r="AW3" s="86"/>
      <c r="AX3" s="87"/>
      <c r="AY3" s="91"/>
      <c r="AZ3" s="92"/>
      <c r="BA3" s="92"/>
      <c r="BB3" s="92"/>
      <c r="BC3" s="93"/>
      <c r="BD3" s="68"/>
      <c r="BE3" s="68"/>
    </row>
    <row r="4" spans="1:57" ht="60" x14ac:dyDescent="0.25">
      <c r="A4" s="66"/>
      <c r="B4" s="66"/>
      <c r="C4" s="4" t="s">
        <v>54</v>
      </c>
      <c r="D4" s="5" t="s">
        <v>55</v>
      </c>
      <c r="E4" s="5" t="s">
        <v>56</v>
      </c>
      <c r="F4" s="5" t="s">
        <v>57</v>
      </c>
      <c r="G4" s="5" t="s">
        <v>58</v>
      </c>
      <c r="H4" s="5" t="s">
        <v>59</v>
      </c>
      <c r="I4" s="5" t="s">
        <v>54</v>
      </c>
      <c r="J4" s="5" t="s">
        <v>60</v>
      </c>
      <c r="K4" s="5" t="s">
        <v>56</v>
      </c>
      <c r="L4" s="5" t="s">
        <v>61</v>
      </c>
      <c r="M4" s="5" t="s">
        <v>57</v>
      </c>
      <c r="N4" s="13" t="s">
        <v>63</v>
      </c>
      <c r="O4" s="9" t="s">
        <v>65</v>
      </c>
      <c r="P4" s="56" t="s">
        <v>66</v>
      </c>
      <c r="Q4" s="9" t="s">
        <v>67</v>
      </c>
      <c r="R4" s="9" t="s">
        <v>68</v>
      </c>
      <c r="S4" s="9" t="s">
        <v>69</v>
      </c>
      <c r="T4" s="9" t="s">
        <v>70</v>
      </c>
      <c r="U4" s="9" t="s">
        <v>71</v>
      </c>
      <c r="V4" s="9" t="s">
        <v>57</v>
      </c>
      <c r="W4" s="39" t="s">
        <v>57</v>
      </c>
      <c r="X4" s="40" t="s">
        <v>107</v>
      </c>
      <c r="Y4" s="39" t="s">
        <v>108</v>
      </c>
      <c r="Z4" s="40" t="s">
        <v>109</v>
      </c>
      <c r="AA4" s="40" t="s">
        <v>110</v>
      </c>
      <c r="AB4" s="40" t="s">
        <v>111</v>
      </c>
      <c r="AC4" s="41" t="s">
        <v>112</v>
      </c>
      <c r="AD4" s="40" t="s">
        <v>85</v>
      </c>
      <c r="AE4" s="58" t="s">
        <v>113</v>
      </c>
      <c r="AF4" s="15" t="s">
        <v>73</v>
      </c>
      <c r="AG4" s="15" t="s">
        <v>74</v>
      </c>
      <c r="AH4" s="15" t="s">
        <v>75</v>
      </c>
      <c r="AI4" s="16" t="s">
        <v>76</v>
      </c>
      <c r="AJ4" s="16" t="s">
        <v>77</v>
      </c>
      <c r="AK4" s="16" t="s">
        <v>78</v>
      </c>
      <c r="AL4" s="16" t="s">
        <v>79</v>
      </c>
      <c r="AM4" s="16" t="s">
        <v>84</v>
      </c>
      <c r="AN4" s="16" t="s">
        <v>85</v>
      </c>
      <c r="AO4" s="60" t="s">
        <v>86</v>
      </c>
      <c r="AP4" s="14" t="s">
        <v>83</v>
      </c>
      <c r="AQ4" s="26" t="s">
        <v>87</v>
      </c>
      <c r="AR4" s="31" t="s">
        <v>101</v>
      </c>
      <c r="AS4" s="28" t="s">
        <v>105</v>
      </c>
      <c r="AT4" s="22" t="s">
        <v>96</v>
      </c>
      <c r="AU4" s="22" t="s">
        <v>98</v>
      </c>
      <c r="AV4" s="33" t="s">
        <v>99</v>
      </c>
      <c r="AW4" s="22" t="s">
        <v>93</v>
      </c>
      <c r="AX4" s="51" t="s">
        <v>100</v>
      </c>
      <c r="AY4" s="22" t="s">
        <v>96</v>
      </c>
      <c r="AZ4" s="22" t="s">
        <v>97</v>
      </c>
      <c r="BA4" s="22" t="s">
        <v>92</v>
      </c>
      <c r="BB4" s="22" t="s">
        <v>93</v>
      </c>
      <c r="BC4" s="51" t="s">
        <v>95</v>
      </c>
      <c r="BD4" s="29" t="s">
        <v>102</v>
      </c>
      <c r="BE4" s="30" t="s">
        <v>103</v>
      </c>
    </row>
    <row r="5" spans="1:57" ht="15.6" x14ac:dyDescent="0.25">
      <c r="A5" s="1">
        <v>1832120149</v>
      </c>
      <c r="B5" s="2" t="s">
        <v>2</v>
      </c>
      <c r="C5" s="8">
        <v>0</v>
      </c>
      <c r="D5" s="8">
        <v>0</v>
      </c>
      <c r="E5" s="8">
        <v>0</v>
      </c>
      <c r="F5" s="8">
        <v>0</v>
      </c>
      <c r="G5" s="8">
        <v>0</v>
      </c>
      <c r="H5" s="8">
        <v>73</v>
      </c>
      <c r="I5" s="8">
        <v>75</v>
      </c>
      <c r="J5" s="8">
        <v>80</v>
      </c>
      <c r="K5" s="8">
        <v>86</v>
      </c>
      <c r="L5" s="8">
        <v>67</v>
      </c>
      <c r="M5" s="8">
        <v>92</v>
      </c>
      <c r="N5" s="45">
        <v>78.83</v>
      </c>
      <c r="O5" s="10"/>
      <c r="P5" s="57">
        <f>(N5+O5)*0.6</f>
        <v>47.297999999999995</v>
      </c>
      <c r="Q5" s="42">
        <v>78</v>
      </c>
      <c r="R5" s="42">
        <v>81</v>
      </c>
      <c r="S5" s="42">
        <v>81</v>
      </c>
      <c r="T5" s="42">
        <v>63</v>
      </c>
      <c r="U5" s="42">
        <v>60</v>
      </c>
      <c r="V5" s="42">
        <v>89</v>
      </c>
      <c r="W5" s="44">
        <v>77</v>
      </c>
      <c r="X5" s="44">
        <v>66</v>
      </c>
      <c r="Y5" s="44">
        <v>72</v>
      </c>
      <c r="Z5" s="44">
        <v>69</v>
      </c>
      <c r="AA5" s="44">
        <v>66</v>
      </c>
      <c r="AB5" s="44">
        <v>69</v>
      </c>
      <c r="AC5" s="54">
        <f>AVERAGE(Q5:AB5)</f>
        <v>72.583333333333329</v>
      </c>
      <c r="AD5" s="43"/>
      <c r="AE5" s="59">
        <f>(AC5+AD5)*0.6</f>
        <v>43.55</v>
      </c>
      <c r="AF5" s="37">
        <v>67</v>
      </c>
      <c r="AG5" s="17">
        <v>68</v>
      </c>
      <c r="AH5" s="17">
        <v>67</v>
      </c>
      <c r="AI5" s="18">
        <v>67</v>
      </c>
      <c r="AJ5" s="17">
        <v>61</v>
      </c>
      <c r="AK5" s="17">
        <v>67</v>
      </c>
      <c r="AL5" s="19">
        <v>73</v>
      </c>
      <c r="AM5" s="47">
        <f t="shared" ref="AM5:AM56" si="0">AVERAGE(AF5:AL5)</f>
        <v>67.142857142857139</v>
      </c>
      <c r="AN5" s="21"/>
      <c r="AO5" s="61">
        <f>(AM5+AN5)*0.6</f>
        <v>40.285714285714285</v>
      </c>
      <c r="AP5" s="24">
        <v>64</v>
      </c>
      <c r="AQ5" s="27">
        <f t="shared" ref="AQ5" si="1">AP5*0.6</f>
        <v>38.4</v>
      </c>
      <c r="AR5" s="55">
        <f>P5+AE5+AO5+AQ5</f>
        <v>169.53371428571427</v>
      </c>
      <c r="AS5" s="25">
        <f>RANK(AR5,$AR$5:$AR$56,0)</f>
        <v>43</v>
      </c>
      <c r="AT5" s="49">
        <v>2</v>
      </c>
      <c r="AU5" s="48"/>
      <c r="AV5" s="34">
        <v>8</v>
      </c>
      <c r="AW5" s="50"/>
      <c r="AX5" s="52">
        <f>(AT5+AU5+AV5+AW5)*0.2</f>
        <v>2</v>
      </c>
      <c r="AY5" s="22">
        <v>5</v>
      </c>
      <c r="AZ5" s="38">
        <v>-1</v>
      </c>
      <c r="BA5" s="36">
        <v>21</v>
      </c>
      <c r="BB5" s="7"/>
      <c r="BC5" s="53">
        <f>(AY5+AZ5+BA5+BB5)*0.2</f>
        <v>5</v>
      </c>
      <c r="BD5" s="32">
        <f>AR5+AX5+BC5</f>
        <v>176.53371428571427</v>
      </c>
      <c r="BE5" s="63">
        <f>RANK(BD5,$BD$5:$BD$56,0)</f>
        <v>44</v>
      </c>
    </row>
    <row r="6" spans="1:57" ht="15.6" x14ac:dyDescent="0.25">
      <c r="A6" s="1">
        <v>1837160201</v>
      </c>
      <c r="B6" s="2" t="s">
        <v>3</v>
      </c>
      <c r="C6" s="8">
        <v>75</v>
      </c>
      <c r="D6" s="8">
        <v>83</v>
      </c>
      <c r="E6" s="8">
        <v>74</v>
      </c>
      <c r="F6" s="8">
        <v>79</v>
      </c>
      <c r="G6" s="8">
        <v>76</v>
      </c>
      <c r="H6" s="8">
        <v>78</v>
      </c>
      <c r="I6" s="8">
        <v>75</v>
      </c>
      <c r="J6" s="8">
        <v>78</v>
      </c>
      <c r="K6" s="8">
        <v>71</v>
      </c>
      <c r="L6" s="8">
        <v>81</v>
      </c>
      <c r="M6" s="8">
        <v>92</v>
      </c>
      <c r="N6" s="46">
        <f t="shared" ref="N6:N55" si="2">AVERAGE(C6:M6)</f>
        <v>78.36363636363636</v>
      </c>
      <c r="O6" s="10"/>
      <c r="P6" s="57">
        <f t="shared" ref="P6:P56" si="3">(N6+O6)*0.6</f>
        <v>47.018181818181816</v>
      </c>
      <c r="Q6" s="42">
        <v>88</v>
      </c>
      <c r="R6" s="42">
        <v>85</v>
      </c>
      <c r="S6" s="42">
        <v>79</v>
      </c>
      <c r="T6" s="42">
        <v>63</v>
      </c>
      <c r="U6" s="42">
        <v>60</v>
      </c>
      <c r="V6" s="42">
        <v>89</v>
      </c>
      <c r="W6" s="44">
        <v>63</v>
      </c>
      <c r="X6" s="44">
        <v>88</v>
      </c>
      <c r="Y6" s="44">
        <v>78</v>
      </c>
      <c r="Z6" s="44">
        <v>67</v>
      </c>
      <c r="AA6" s="44">
        <v>77</v>
      </c>
      <c r="AB6" s="44">
        <v>82</v>
      </c>
      <c r="AC6" s="54">
        <f t="shared" ref="AC6:AC56" si="4">AVERAGE(Q6:AB6)</f>
        <v>76.583333333333329</v>
      </c>
      <c r="AD6" s="43"/>
      <c r="AE6" s="59">
        <f t="shared" ref="AE6:AE56" si="5">(AC6+AD6)*0.6</f>
        <v>45.949999999999996</v>
      </c>
      <c r="AF6" s="37">
        <v>77</v>
      </c>
      <c r="AG6" s="17">
        <v>68</v>
      </c>
      <c r="AH6" s="17">
        <v>78</v>
      </c>
      <c r="AI6" s="18">
        <v>80</v>
      </c>
      <c r="AJ6" s="17">
        <v>64</v>
      </c>
      <c r="AK6" s="17">
        <v>77</v>
      </c>
      <c r="AL6" s="19">
        <v>63</v>
      </c>
      <c r="AM6" s="47">
        <f t="shared" si="0"/>
        <v>72.428571428571431</v>
      </c>
      <c r="AN6" s="21"/>
      <c r="AO6" s="61">
        <f t="shared" ref="AO6:AO56" si="6">(AM6+AN6)*0.6</f>
        <v>43.457142857142856</v>
      </c>
      <c r="AP6" s="24">
        <v>78</v>
      </c>
      <c r="AQ6" s="27">
        <f>AP6*0.6</f>
        <v>46.8</v>
      </c>
      <c r="AR6" s="55">
        <f t="shared" ref="AR6:AR56" si="7">P6+AE6+AO6+AQ6</f>
        <v>183.22532467532466</v>
      </c>
      <c r="AS6" s="25">
        <f t="shared" ref="AS6:AS56" si="8">RANK(AR6,$AR$5:$AR$56,0)</f>
        <v>24</v>
      </c>
      <c r="AT6" s="49">
        <v>7</v>
      </c>
      <c r="AU6" s="48"/>
      <c r="AV6" s="34">
        <v>8</v>
      </c>
      <c r="AW6" s="49"/>
      <c r="AX6" s="52">
        <f t="shared" ref="AX6:AX56" si="9">(AT6+AU6+AV6+AW6)*0.2</f>
        <v>3</v>
      </c>
      <c r="AY6" s="22">
        <v>10</v>
      </c>
      <c r="AZ6" s="38"/>
      <c r="BA6" s="36">
        <v>6</v>
      </c>
      <c r="BB6" s="22"/>
      <c r="BC6" s="53">
        <f t="shared" ref="BC6:BC56" si="10">(AY6+AZ6+BA6+BB6)*0.2</f>
        <v>3.2</v>
      </c>
      <c r="BD6" s="32">
        <f t="shared" ref="BD6:BD56" si="11">AR6+AX6+BC6</f>
        <v>189.42532467532465</v>
      </c>
      <c r="BE6" s="63">
        <f t="shared" ref="BE6:BE56" si="12">RANK(BD6,$BD$5:$BD$56,0)</f>
        <v>33</v>
      </c>
    </row>
    <row r="7" spans="1:57" ht="15.6" x14ac:dyDescent="0.25">
      <c r="A7" s="1">
        <v>1837160202</v>
      </c>
      <c r="B7" s="2" t="s">
        <v>4</v>
      </c>
      <c r="C7" s="8">
        <v>77</v>
      </c>
      <c r="D7" s="8">
        <v>85</v>
      </c>
      <c r="E7" s="8">
        <v>80</v>
      </c>
      <c r="F7" s="8">
        <v>69</v>
      </c>
      <c r="G7" s="8">
        <v>76</v>
      </c>
      <c r="H7" s="8">
        <v>83</v>
      </c>
      <c r="I7" s="8">
        <v>73</v>
      </c>
      <c r="J7" s="8">
        <v>79</v>
      </c>
      <c r="K7" s="8">
        <v>82</v>
      </c>
      <c r="L7" s="8">
        <v>79</v>
      </c>
      <c r="M7" s="8">
        <v>92</v>
      </c>
      <c r="N7" s="46">
        <f t="shared" si="2"/>
        <v>79.545454545454547</v>
      </c>
      <c r="O7" s="10"/>
      <c r="P7" s="57">
        <f t="shared" si="3"/>
        <v>47.727272727272727</v>
      </c>
      <c r="Q7" s="42">
        <v>84</v>
      </c>
      <c r="R7" s="42">
        <v>87</v>
      </c>
      <c r="S7" s="42">
        <v>86</v>
      </c>
      <c r="T7" s="42">
        <v>55</v>
      </c>
      <c r="U7" s="42">
        <v>65</v>
      </c>
      <c r="V7" s="42">
        <v>86</v>
      </c>
      <c r="W7" s="44">
        <v>65</v>
      </c>
      <c r="X7" s="44">
        <v>88</v>
      </c>
      <c r="Y7" s="44">
        <v>74</v>
      </c>
      <c r="Z7" s="44">
        <v>71</v>
      </c>
      <c r="AA7" s="44">
        <v>53</v>
      </c>
      <c r="AB7" s="44">
        <v>77</v>
      </c>
      <c r="AC7" s="54">
        <f t="shared" si="4"/>
        <v>74.25</v>
      </c>
      <c r="AD7" s="43">
        <v>-20</v>
      </c>
      <c r="AE7" s="59">
        <f t="shared" si="5"/>
        <v>32.549999999999997</v>
      </c>
      <c r="AF7" s="37">
        <v>69</v>
      </c>
      <c r="AG7" s="17">
        <v>64</v>
      </c>
      <c r="AH7" s="17">
        <v>73</v>
      </c>
      <c r="AI7" s="18">
        <v>75</v>
      </c>
      <c r="AJ7" s="17">
        <v>60</v>
      </c>
      <c r="AK7" s="17">
        <v>65</v>
      </c>
      <c r="AL7" s="19">
        <v>68</v>
      </c>
      <c r="AM7" s="47">
        <f t="shared" si="0"/>
        <v>67.714285714285708</v>
      </c>
      <c r="AN7" s="21"/>
      <c r="AO7" s="61">
        <f t="shared" si="6"/>
        <v>40.628571428571426</v>
      </c>
      <c r="AP7" s="22">
        <v>76</v>
      </c>
      <c r="AQ7" s="27">
        <f t="shared" ref="AQ7:AQ55" si="13">AP7*0.6</f>
        <v>45.6</v>
      </c>
      <c r="AR7" s="55">
        <f t="shared" si="7"/>
        <v>166.50584415584416</v>
      </c>
      <c r="AS7" s="25">
        <f t="shared" si="8"/>
        <v>46</v>
      </c>
      <c r="AT7" s="49">
        <v>4</v>
      </c>
      <c r="AU7" s="48"/>
      <c r="AV7" s="34">
        <v>8</v>
      </c>
      <c r="AW7" s="49"/>
      <c r="AX7" s="52">
        <f t="shared" si="9"/>
        <v>2.4000000000000004</v>
      </c>
      <c r="AY7" s="22">
        <v>13</v>
      </c>
      <c r="AZ7" s="38"/>
      <c r="BA7" s="36">
        <v>6</v>
      </c>
      <c r="BB7" s="22"/>
      <c r="BC7" s="53">
        <f t="shared" si="10"/>
        <v>3.8000000000000003</v>
      </c>
      <c r="BD7" s="32">
        <f t="shared" si="11"/>
        <v>172.70584415584418</v>
      </c>
      <c r="BE7" s="63">
        <f t="shared" si="12"/>
        <v>46</v>
      </c>
    </row>
    <row r="8" spans="1:57" ht="15.6" x14ac:dyDescent="0.25">
      <c r="A8" s="1">
        <v>1837160203</v>
      </c>
      <c r="B8" s="2" t="s">
        <v>5</v>
      </c>
      <c r="C8" s="8">
        <v>68</v>
      </c>
      <c r="D8" s="8">
        <v>87</v>
      </c>
      <c r="E8" s="8">
        <v>84</v>
      </c>
      <c r="F8" s="8">
        <v>88</v>
      </c>
      <c r="G8" s="8">
        <v>88</v>
      </c>
      <c r="H8" s="8">
        <v>93</v>
      </c>
      <c r="I8" s="8">
        <v>77</v>
      </c>
      <c r="J8" s="8">
        <v>84</v>
      </c>
      <c r="K8" s="8">
        <v>92</v>
      </c>
      <c r="L8" s="8">
        <v>85</v>
      </c>
      <c r="M8" s="8">
        <v>93</v>
      </c>
      <c r="N8" s="46">
        <f t="shared" si="2"/>
        <v>85.36363636363636</v>
      </c>
      <c r="O8" s="10"/>
      <c r="P8" s="57">
        <f t="shared" si="3"/>
        <v>51.218181818181812</v>
      </c>
      <c r="Q8" s="42">
        <v>77</v>
      </c>
      <c r="R8" s="42">
        <v>89</v>
      </c>
      <c r="S8" s="42">
        <v>87</v>
      </c>
      <c r="T8" s="42">
        <v>73</v>
      </c>
      <c r="U8" s="42">
        <v>69</v>
      </c>
      <c r="V8" s="42">
        <v>83</v>
      </c>
      <c r="W8" s="44">
        <v>83</v>
      </c>
      <c r="X8" s="44">
        <v>88</v>
      </c>
      <c r="Y8" s="44">
        <v>83</v>
      </c>
      <c r="Z8" s="44">
        <v>77</v>
      </c>
      <c r="AA8" s="44">
        <v>73</v>
      </c>
      <c r="AB8" s="44">
        <v>80</v>
      </c>
      <c r="AC8" s="54">
        <f t="shared" si="4"/>
        <v>80.166666666666671</v>
      </c>
      <c r="AD8" s="43"/>
      <c r="AE8" s="59">
        <f t="shared" si="5"/>
        <v>48.1</v>
      </c>
      <c r="AF8" s="37">
        <v>76</v>
      </c>
      <c r="AG8" s="17">
        <v>73</v>
      </c>
      <c r="AH8" s="17">
        <v>88</v>
      </c>
      <c r="AI8" s="18">
        <v>84</v>
      </c>
      <c r="AJ8" s="17">
        <v>66</v>
      </c>
      <c r="AK8" s="17">
        <v>73</v>
      </c>
      <c r="AL8" s="19">
        <v>65</v>
      </c>
      <c r="AM8" s="47">
        <f t="shared" si="0"/>
        <v>75</v>
      </c>
      <c r="AN8" s="21"/>
      <c r="AO8" s="61">
        <f t="shared" si="6"/>
        <v>45</v>
      </c>
      <c r="AP8" s="24">
        <v>81</v>
      </c>
      <c r="AQ8" s="27">
        <f t="shared" si="13"/>
        <v>48.6</v>
      </c>
      <c r="AR8" s="55">
        <f t="shared" si="7"/>
        <v>192.91818181818181</v>
      </c>
      <c r="AS8" s="25">
        <f t="shared" si="8"/>
        <v>10</v>
      </c>
      <c r="AT8" s="49">
        <v>9</v>
      </c>
      <c r="AU8" s="48"/>
      <c r="AV8" s="34">
        <v>8</v>
      </c>
      <c r="AW8" s="49"/>
      <c r="AX8" s="52">
        <f t="shared" si="9"/>
        <v>3.4000000000000004</v>
      </c>
      <c r="AY8" s="22">
        <v>10</v>
      </c>
      <c r="AZ8" s="38"/>
      <c r="BA8" s="36">
        <v>6</v>
      </c>
      <c r="BB8" s="22"/>
      <c r="BC8" s="53">
        <f t="shared" si="10"/>
        <v>3.2</v>
      </c>
      <c r="BD8" s="32">
        <f t="shared" si="11"/>
        <v>199.5181818181818</v>
      </c>
      <c r="BE8" s="63">
        <f t="shared" si="12"/>
        <v>23</v>
      </c>
    </row>
    <row r="9" spans="1:57" ht="15.6" x14ac:dyDescent="0.25">
      <c r="A9" s="1">
        <v>1837160204</v>
      </c>
      <c r="B9" s="2" t="s">
        <v>6</v>
      </c>
      <c r="C9" s="8">
        <v>85</v>
      </c>
      <c r="D9" s="8">
        <v>85</v>
      </c>
      <c r="E9" s="8">
        <v>71</v>
      </c>
      <c r="F9" s="8">
        <v>88</v>
      </c>
      <c r="G9" s="8">
        <v>77</v>
      </c>
      <c r="H9" s="8">
        <v>84</v>
      </c>
      <c r="I9" s="8">
        <v>90</v>
      </c>
      <c r="J9" s="8">
        <v>78</v>
      </c>
      <c r="K9" s="8">
        <v>88</v>
      </c>
      <c r="L9" s="8">
        <v>83</v>
      </c>
      <c r="M9" s="8">
        <v>91</v>
      </c>
      <c r="N9" s="46">
        <f t="shared" si="2"/>
        <v>83.63636363636364</v>
      </c>
      <c r="O9" s="10"/>
      <c r="P9" s="57">
        <f t="shared" si="3"/>
        <v>50.18181818181818</v>
      </c>
      <c r="Q9" s="42">
        <v>95</v>
      </c>
      <c r="R9" s="42">
        <v>91</v>
      </c>
      <c r="S9" s="42">
        <v>71</v>
      </c>
      <c r="T9" s="42">
        <v>67</v>
      </c>
      <c r="U9" s="42">
        <v>68</v>
      </c>
      <c r="V9" s="42">
        <v>94</v>
      </c>
      <c r="W9" s="44">
        <v>79</v>
      </c>
      <c r="X9" s="44">
        <v>88</v>
      </c>
      <c r="Y9" s="44">
        <v>86</v>
      </c>
      <c r="Z9" s="44">
        <v>68</v>
      </c>
      <c r="AA9" s="44">
        <v>76</v>
      </c>
      <c r="AB9" s="44">
        <v>93</v>
      </c>
      <c r="AC9" s="54">
        <f t="shared" si="4"/>
        <v>81.333333333333329</v>
      </c>
      <c r="AD9" s="43"/>
      <c r="AE9" s="59">
        <f t="shared" si="5"/>
        <v>48.8</v>
      </c>
      <c r="AF9" s="37">
        <v>66</v>
      </c>
      <c r="AG9" s="17">
        <v>72</v>
      </c>
      <c r="AH9" s="17">
        <v>73</v>
      </c>
      <c r="AI9" s="18">
        <v>76</v>
      </c>
      <c r="AJ9" s="17">
        <v>64</v>
      </c>
      <c r="AK9" s="17">
        <v>75</v>
      </c>
      <c r="AL9" s="19">
        <v>67</v>
      </c>
      <c r="AM9" s="47">
        <f t="shared" si="0"/>
        <v>70.428571428571431</v>
      </c>
      <c r="AN9" s="21"/>
      <c r="AO9" s="61">
        <f t="shared" si="6"/>
        <v>42.25714285714286</v>
      </c>
      <c r="AP9" s="24">
        <v>81</v>
      </c>
      <c r="AQ9" s="27">
        <f t="shared" si="13"/>
        <v>48.6</v>
      </c>
      <c r="AR9" s="55">
        <f t="shared" si="7"/>
        <v>189.83896103896103</v>
      </c>
      <c r="AS9" s="25">
        <f t="shared" si="8"/>
        <v>13</v>
      </c>
      <c r="AT9" s="49">
        <v>10</v>
      </c>
      <c r="AU9" s="48">
        <v>1</v>
      </c>
      <c r="AV9" s="34">
        <v>9</v>
      </c>
      <c r="AW9" s="49">
        <v>1</v>
      </c>
      <c r="AX9" s="52">
        <f t="shared" si="9"/>
        <v>4.2</v>
      </c>
      <c r="AY9" s="22">
        <v>12</v>
      </c>
      <c r="AZ9" s="38"/>
      <c r="BA9" s="36">
        <v>6</v>
      </c>
      <c r="BB9" s="22">
        <v>10</v>
      </c>
      <c r="BC9" s="53">
        <f t="shared" si="10"/>
        <v>5.6000000000000005</v>
      </c>
      <c r="BD9" s="32">
        <f t="shared" si="11"/>
        <v>199.63896103896101</v>
      </c>
      <c r="BE9" s="63">
        <f t="shared" si="12"/>
        <v>22</v>
      </c>
    </row>
    <row r="10" spans="1:57" ht="15.6" x14ac:dyDescent="0.25">
      <c r="A10" s="1">
        <v>1837160205</v>
      </c>
      <c r="B10" s="2" t="s">
        <v>7</v>
      </c>
      <c r="C10" s="8">
        <v>67</v>
      </c>
      <c r="D10" s="8">
        <v>84</v>
      </c>
      <c r="E10" s="8">
        <v>78</v>
      </c>
      <c r="F10" s="8">
        <v>86</v>
      </c>
      <c r="G10" s="8">
        <v>70</v>
      </c>
      <c r="H10" s="8">
        <v>84</v>
      </c>
      <c r="I10" s="8">
        <v>79</v>
      </c>
      <c r="J10" s="8">
        <v>86</v>
      </c>
      <c r="K10" s="8">
        <v>80</v>
      </c>
      <c r="L10" s="8">
        <v>77</v>
      </c>
      <c r="M10" s="8">
        <v>92</v>
      </c>
      <c r="N10" s="46">
        <f t="shared" si="2"/>
        <v>80.272727272727266</v>
      </c>
      <c r="O10" s="10"/>
      <c r="P10" s="57">
        <f t="shared" si="3"/>
        <v>48.163636363636357</v>
      </c>
      <c r="Q10" s="42">
        <v>84</v>
      </c>
      <c r="R10" s="42">
        <v>86</v>
      </c>
      <c r="S10" s="42">
        <v>77</v>
      </c>
      <c r="T10" s="42">
        <v>54</v>
      </c>
      <c r="U10" s="42">
        <v>70</v>
      </c>
      <c r="V10" s="42">
        <v>90</v>
      </c>
      <c r="W10" s="44">
        <v>75</v>
      </c>
      <c r="X10" s="44">
        <v>82</v>
      </c>
      <c r="Y10" s="44">
        <v>72</v>
      </c>
      <c r="Z10" s="44">
        <v>65</v>
      </c>
      <c r="AA10" s="44">
        <v>70</v>
      </c>
      <c r="AB10" s="44">
        <v>80</v>
      </c>
      <c r="AC10" s="54">
        <f t="shared" si="4"/>
        <v>75.416666666666671</v>
      </c>
      <c r="AD10" s="43">
        <v>-10</v>
      </c>
      <c r="AE10" s="59">
        <f t="shared" si="5"/>
        <v>39.25</v>
      </c>
      <c r="AF10" s="37">
        <v>71</v>
      </c>
      <c r="AG10" s="17">
        <v>61</v>
      </c>
      <c r="AH10" s="17">
        <v>67</v>
      </c>
      <c r="AI10" s="18">
        <v>77</v>
      </c>
      <c r="AJ10" s="17">
        <v>64</v>
      </c>
      <c r="AK10" s="17">
        <v>73</v>
      </c>
      <c r="AL10" s="19">
        <v>71</v>
      </c>
      <c r="AM10" s="47">
        <f t="shared" si="0"/>
        <v>69.142857142857139</v>
      </c>
      <c r="AN10" s="21"/>
      <c r="AO10" s="61">
        <f t="shared" si="6"/>
        <v>41.48571428571428</v>
      </c>
      <c r="AP10" s="24">
        <v>69</v>
      </c>
      <c r="AQ10" s="27">
        <f t="shared" si="13"/>
        <v>41.4</v>
      </c>
      <c r="AR10" s="55">
        <f t="shared" si="7"/>
        <v>170.29935064935066</v>
      </c>
      <c r="AS10" s="25">
        <f t="shared" si="8"/>
        <v>42</v>
      </c>
      <c r="AT10" s="49">
        <v>9</v>
      </c>
      <c r="AU10" s="48"/>
      <c r="AV10" s="34">
        <v>8</v>
      </c>
      <c r="AW10" s="49"/>
      <c r="AX10" s="52">
        <f t="shared" si="9"/>
        <v>3.4000000000000004</v>
      </c>
      <c r="AY10" s="22">
        <v>10</v>
      </c>
      <c r="AZ10" s="38"/>
      <c r="BA10" s="36">
        <v>6</v>
      </c>
      <c r="BB10" s="22"/>
      <c r="BC10" s="53">
        <f t="shared" si="10"/>
        <v>3.2</v>
      </c>
      <c r="BD10" s="32">
        <f t="shared" si="11"/>
        <v>176.89935064935065</v>
      </c>
      <c r="BE10" s="63">
        <f t="shared" si="12"/>
        <v>42</v>
      </c>
    </row>
    <row r="11" spans="1:57" ht="15.6" x14ac:dyDescent="0.25">
      <c r="A11" s="1">
        <v>1837160206</v>
      </c>
      <c r="B11" s="2" t="s">
        <v>8</v>
      </c>
      <c r="C11" s="8">
        <v>86</v>
      </c>
      <c r="D11" s="8">
        <v>89</v>
      </c>
      <c r="E11" s="8">
        <v>88</v>
      </c>
      <c r="F11" s="8">
        <v>85</v>
      </c>
      <c r="G11" s="8">
        <v>81</v>
      </c>
      <c r="H11" s="8">
        <v>84</v>
      </c>
      <c r="I11" s="8">
        <v>86</v>
      </c>
      <c r="J11" s="8">
        <v>87</v>
      </c>
      <c r="K11" s="8">
        <v>92</v>
      </c>
      <c r="L11" s="8">
        <v>89</v>
      </c>
      <c r="M11" s="8">
        <v>93</v>
      </c>
      <c r="N11" s="46">
        <f t="shared" si="2"/>
        <v>87.272727272727266</v>
      </c>
      <c r="O11" s="10"/>
      <c r="P11" s="57">
        <f t="shared" si="3"/>
        <v>52.36363636363636</v>
      </c>
      <c r="Q11" s="42">
        <v>94</v>
      </c>
      <c r="R11" s="42">
        <v>92</v>
      </c>
      <c r="S11" s="42">
        <v>80</v>
      </c>
      <c r="T11" s="42">
        <v>65</v>
      </c>
      <c r="U11" s="42">
        <v>71</v>
      </c>
      <c r="V11" s="42">
        <v>83</v>
      </c>
      <c r="W11" s="44">
        <v>80</v>
      </c>
      <c r="X11" s="44">
        <v>91</v>
      </c>
      <c r="Y11" s="44">
        <v>89</v>
      </c>
      <c r="Z11" s="44">
        <v>73</v>
      </c>
      <c r="AA11" s="44">
        <v>77</v>
      </c>
      <c r="AB11" s="44">
        <v>92</v>
      </c>
      <c r="AC11" s="54">
        <f t="shared" si="4"/>
        <v>82.25</v>
      </c>
      <c r="AD11" s="43"/>
      <c r="AE11" s="59">
        <f t="shared" si="5"/>
        <v>49.35</v>
      </c>
      <c r="AF11" s="37">
        <v>71</v>
      </c>
      <c r="AG11" s="17">
        <v>71</v>
      </c>
      <c r="AH11" s="17">
        <v>80</v>
      </c>
      <c r="AI11" s="18">
        <v>82</v>
      </c>
      <c r="AJ11" s="17">
        <v>83</v>
      </c>
      <c r="AK11" s="17">
        <v>76</v>
      </c>
      <c r="AL11" s="19">
        <v>70</v>
      </c>
      <c r="AM11" s="47">
        <f t="shared" si="0"/>
        <v>76.142857142857139</v>
      </c>
      <c r="AN11" s="21"/>
      <c r="AO11" s="61">
        <f t="shared" si="6"/>
        <v>45.685714285714283</v>
      </c>
      <c r="AP11" s="24">
        <v>78</v>
      </c>
      <c r="AQ11" s="27">
        <f t="shared" si="13"/>
        <v>46.8</v>
      </c>
      <c r="AR11" s="55">
        <f t="shared" si="7"/>
        <v>194.19935064935066</v>
      </c>
      <c r="AS11" s="25">
        <f t="shared" si="8"/>
        <v>6</v>
      </c>
      <c r="AT11" s="49">
        <v>10</v>
      </c>
      <c r="AU11" s="48"/>
      <c r="AV11" s="34">
        <v>8</v>
      </c>
      <c r="AW11" s="49"/>
      <c r="AX11" s="52">
        <f t="shared" si="9"/>
        <v>3.6</v>
      </c>
      <c r="AY11" s="22">
        <v>19</v>
      </c>
      <c r="AZ11" s="38"/>
      <c r="BA11" s="36">
        <v>3</v>
      </c>
      <c r="BB11" s="22">
        <v>10</v>
      </c>
      <c r="BC11" s="53">
        <f t="shared" si="10"/>
        <v>6.4</v>
      </c>
      <c r="BD11" s="32">
        <f t="shared" si="11"/>
        <v>204.19935064935066</v>
      </c>
      <c r="BE11" s="63">
        <f t="shared" si="12"/>
        <v>12</v>
      </c>
    </row>
    <row r="12" spans="1:57" ht="15.6" x14ac:dyDescent="0.25">
      <c r="A12" s="1">
        <v>1837160207</v>
      </c>
      <c r="B12" s="2" t="s">
        <v>9</v>
      </c>
      <c r="C12" s="8">
        <v>82</v>
      </c>
      <c r="D12" s="8">
        <v>83</v>
      </c>
      <c r="E12" s="8">
        <v>69</v>
      </c>
      <c r="F12" s="8">
        <v>87</v>
      </c>
      <c r="G12" s="8">
        <v>69</v>
      </c>
      <c r="H12" s="8">
        <v>84</v>
      </c>
      <c r="I12" s="8">
        <v>78</v>
      </c>
      <c r="J12" s="8">
        <v>83</v>
      </c>
      <c r="K12" s="8">
        <v>78</v>
      </c>
      <c r="L12" s="8">
        <v>76</v>
      </c>
      <c r="M12" s="8">
        <v>94</v>
      </c>
      <c r="N12" s="46">
        <f t="shared" si="2"/>
        <v>80.272727272727266</v>
      </c>
      <c r="O12" s="10"/>
      <c r="P12" s="57">
        <f t="shared" si="3"/>
        <v>48.163636363636357</v>
      </c>
      <c r="Q12" s="42">
        <v>88</v>
      </c>
      <c r="R12" s="42">
        <v>73</v>
      </c>
      <c r="S12" s="42">
        <v>63</v>
      </c>
      <c r="T12" s="42">
        <v>51</v>
      </c>
      <c r="U12" s="42">
        <v>64</v>
      </c>
      <c r="V12" s="42">
        <v>98</v>
      </c>
      <c r="W12" s="44">
        <v>68</v>
      </c>
      <c r="X12" s="44">
        <v>88</v>
      </c>
      <c r="Y12" s="44">
        <v>85</v>
      </c>
      <c r="Z12" s="44">
        <v>68</v>
      </c>
      <c r="AA12" s="44">
        <v>73</v>
      </c>
      <c r="AB12" s="44">
        <v>87</v>
      </c>
      <c r="AC12" s="54">
        <f t="shared" si="4"/>
        <v>75.5</v>
      </c>
      <c r="AD12" s="43">
        <v>-10</v>
      </c>
      <c r="AE12" s="59">
        <f t="shared" si="5"/>
        <v>39.299999999999997</v>
      </c>
      <c r="AF12" s="37">
        <v>69</v>
      </c>
      <c r="AG12" s="17">
        <v>72</v>
      </c>
      <c r="AH12" s="17">
        <v>76</v>
      </c>
      <c r="AI12" s="18">
        <v>82</v>
      </c>
      <c r="AJ12" s="17">
        <v>75</v>
      </c>
      <c r="AK12" s="17">
        <v>78</v>
      </c>
      <c r="AL12" s="19">
        <v>67</v>
      </c>
      <c r="AM12" s="47">
        <f t="shared" si="0"/>
        <v>74.142857142857139</v>
      </c>
      <c r="AN12" s="21"/>
      <c r="AO12" s="61">
        <f t="shared" si="6"/>
        <v>44.48571428571428</v>
      </c>
      <c r="AP12" s="24">
        <v>72</v>
      </c>
      <c r="AQ12" s="27">
        <f t="shared" si="13"/>
        <v>43.199999999999996</v>
      </c>
      <c r="AR12" s="55">
        <f t="shared" si="7"/>
        <v>175.14935064935062</v>
      </c>
      <c r="AS12" s="25">
        <f t="shared" si="8"/>
        <v>35</v>
      </c>
      <c r="AT12" s="49">
        <v>2</v>
      </c>
      <c r="AU12" s="48"/>
      <c r="AV12" s="34">
        <v>8</v>
      </c>
      <c r="AW12" s="49"/>
      <c r="AX12" s="52">
        <f t="shared" si="9"/>
        <v>2</v>
      </c>
      <c r="AY12" s="22">
        <v>17</v>
      </c>
      <c r="AZ12" s="38">
        <v>4</v>
      </c>
      <c r="BA12" s="36">
        <v>21</v>
      </c>
      <c r="BB12" s="22">
        <v>20</v>
      </c>
      <c r="BC12" s="53">
        <f t="shared" si="10"/>
        <v>12.4</v>
      </c>
      <c r="BD12" s="32">
        <f t="shared" si="11"/>
        <v>189.54935064935063</v>
      </c>
      <c r="BE12" s="63">
        <f t="shared" si="12"/>
        <v>32</v>
      </c>
    </row>
    <row r="13" spans="1:57" ht="15.6" x14ac:dyDescent="0.25">
      <c r="A13" s="1">
        <v>1837160208</v>
      </c>
      <c r="B13" s="3" t="s">
        <v>10</v>
      </c>
      <c r="C13" s="8">
        <v>65</v>
      </c>
      <c r="D13" s="8">
        <v>77</v>
      </c>
      <c r="E13" s="8">
        <v>63</v>
      </c>
      <c r="F13" s="8">
        <v>75</v>
      </c>
      <c r="G13" s="8">
        <v>64</v>
      </c>
      <c r="H13" s="8">
        <v>94</v>
      </c>
      <c r="I13" s="8">
        <v>81</v>
      </c>
      <c r="J13" s="8">
        <v>78</v>
      </c>
      <c r="K13" s="8">
        <v>69</v>
      </c>
      <c r="L13" s="8">
        <v>69</v>
      </c>
      <c r="M13" s="8">
        <v>91</v>
      </c>
      <c r="N13" s="46">
        <f t="shared" si="2"/>
        <v>75.090909090909093</v>
      </c>
      <c r="O13" s="10"/>
      <c r="P13" s="57">
        <f t="shared" si="3"/>
        <v>45.054545454545455</v>
      </c>
      <c r="Q13" s="42">
        <v>77</v>
      </c>
      <c r="R13" s="42">
        <v>70</v>
      </c>
      <c r="S13" s="42">
        <v>85</v>
      </c>
      <c r="T13" s="42">
        <v>47</v>
      </c>
      <c r="U13" s="42">
        <v>51</v>
      </c>
      <c r="V13" s="42">
        <v>93</v>
      </c>
      <c r="W13" s="44">
        <v>68</v>
      </c>
      <c r="X13" s="44">
        <v>82</v>
      </c>
      <c r="Y13" s="44">
        <v>82</v>
      </c>
      <c r="Z13" s="44">
        <v>71</v>
      </c>
      <c r="AA13" s="44">
        <v>74</v>
      </c>
      <c r="AB13" s="44">
        <v>72</v>
      </c>
      <c r="AC13" s="54">
        <f t="shared" si="4"/>
        <v>72.666666666666671</v>
      </c>
      <c r="AD13" s="43">
        <v>-20</v>
      </c>
      <c r="AE13" s="59">
        <f t="shared" si="5"/>
        <v>31.6</v>
      </c>
      <c r="AF13" s="37">
        <v>60</v>
      </c>
      <c r="AG13" s="17">
        <v>73</v>
      </c>
      <c r="AH13" s="17">
        <v>80</v>
      </c>
      <c r="AI13" s="18">
        <v>77</v>
      </c>
      <c r="AJ13" s="17">
        <v>64</v>
      </c>
      <c r="AK13" s="17">
        <v>77</v>
      </c>
      <c r="AL13" s="19">
        <v>65</v>
      </c>
      <c r="AM13" s="47">
        <f t="shared" si="0"/>
        <v>70.857142857142861</v>
      </c>
      <c r="AN13" s="21"/>
      <c r="AO13" s="61">
        <f t="shared" si="6"/>
        <v>42.514285714285712</v>
      </c>
      <c r="AP13" s="24">
        <v>71</v>
      </c>
      <c r="AQ13" s="27">
        <f t="shared" si="13"/>
        <v>42.6</v>
      </c>
      <c r="AR13" s="55">
        <f t="shared" si="7"/>
        <v>161.76883116883116</v>
      </c>
      <c r="AS13" s="25">
        <f t="shared" si="8"/>
        <v>47</v>
      </c>
      <c r="AT13" s="49">
        <v>10</v>
      </c>
      <c r="AU13" s="48"/>
      <c r="AV13" s="34">
        <v>8</v>
      </c>
      <c r="AW13" s="49"/>
      <c r="AX13" s="52">
        <f t="shared" si="9"/>
        <v>3.6</v>
      </c>
      <c r="AY13" s="22">
        <v>13</v>
      </c>
      <c r="AZ13" s="38"/>
      <c r="BA13" s="36">
        <v>3</v>
      </c>
      <c r="BB13" s="22"/>
      <c r="BC13" s="53">
        <f t="shared" si="10"/>
        <v>3.2</v>
      </c>
      <c r="BD13" s="32">
        <f t="shared" si="11"/>
        <v>168.56883116883114</v>
      </c>
      <c r="BE13" s="63">
        <f t="shared" si="12"/>
        <v>47</v>
      </c>
    </row>
    <row r="14" spans="1:57" ht="15.6" x14ac:dyDescent="0.25">
      <c r="A14" s="1">
        <v>1837160209</v>
      </c>
      <c r="B14" s="2" t="s">
        <v>11</v>
      </c>
      <c r="C14" s="8">
        <v>74</v>
      </c>
      <c r="D14" s="8">
        <v>86</v>
      </c>
      <c r="E14" s="8">
        <v>93</v>
      </c>
      <c r="F14" s="8">
        <v>73</v>
      </c>
      <c r="G14" s="8">
        <v>79</v>
      </c>
      <c r="H14" s="8">
        <v>73</v>
      </c>
      <c r="I14" s="8">
        <v>83</v>
      </c>
      <c r="J14" s="8">
        <v>76</v>
      </c>
      <c r="K14" s="8">
        <v>88</v>
      </c>
      <c r="L14" s="8">
        <v>89</v>
      </c>
      <c r="M14" s="8">
        <v>91</v>
      </c>
      <c r="N14" s="46">
        <f t="shared" si="2"/>
        <v>82.272727272727266</v>
      </c>
      <c r="O14" s="10"/>
      <c r="P14" s="57">
        <f t="shared" si="3"/>
        <v>49.36363636363636</v>
      </c>
      <c r="Q14" s="42">
        <v>87</v>
      </c>
      <c r="R14" s="42">
        <v>88</v>
      </c>
      <c r="S14" s="42">
        <v>85</v>
      </c>
      <c r="T14" s="42">
        <v>66</v>
      </c>
      <c r="U14" s="42">
        <v>53</v>
      </c>
      <c r="V14" s="42">
        <v>91</v>
      </c>
      <c r="W14" s="44">
        <v>78</v>
      </c>
      <c r="X14" s="44">
        <v>81</v>
      </c>
      <c r="Y14" s="44">
        <v>88</v>
      </c>
      <c r="Z14" s="44">
        <v>72</v>
      </c>
      <c r="AA14" s="44">
        <v>71</v>
      </c>
      <c r="AB14" s="44">
        <v>86</v>
      </c>
      <c r="AC14" s="54">
        <f t="shared" si="4"/>
        <v>78.833333333333329</v>
      </c>
      <c r="AD14" s="43">
        <v>-10</v>
      </c>
      <c r="AE14" s="59">
        <f t="shared" si="5"/>
        <v>41.3</v>
      </c>
      <c r="AF14" s="37">
        <v>67</v>
      </c>
      <c r="AG14" s="17">
        <v>76</v>
      </c>
      <c r="AH14" s="17">
        <v>75</v>
      </c>
      <c r="AI14" s="18">
        <v>79</v>
      </c>
      <c r="AJ14" s="17">
        <v>63</v>
      </c>
      <c r="AK14" s="17">
        <v>84</v>
      </c>
      <c r="AL14" s="19">
        <v>66</v>
      </c>
      <c r="AM14" s="47">
        <f t="shared" si="0"/>
        <v>72.857142857142861</v>
      </c>
      <c r="AN14" s="21"/>
      <c r="AO14" s="61">
        <f t="shared" si="6"/>
        <v>43.714285714285715</v>
      </c>
      <c r="AP14" s="24">
        <v>83</v>
      </c>
      <c r="AQ14" s="27">
        <f t="shared" si="13"/>
        <v>49.8</v>
      </c>
      <c r="AR14" s="55">
        <f t="shared" si="7"/>
        <v>184.17792207792206</v>
      </c>
      <c r="AS14" s="25">
        <f t="shared" si="8"/>
        <v>20</v>
      </c>
      <c r="AT14" s="49">
        <v>2</v>
      </c>
      <c r="AU14" s="48"/>
      <c r="AV14" s="34">
        <v>8</v>
      </c>
      <c r="AW14" s="49"/>
      <c r="AX14" s="52">
        <f t="shared" si="9"/>
        <v>2</v>
      </c>
      <c r="AY14" s="22">
        <v>20</v>
      </c>
      <c r="AZ14" s="38"/>
      <c r="BA14" s="36">
        <v>3</v>
      </c>
      <c r="BB14" s="22">
        <v>10</v>
      </c>
      <c r="BC14" s="53">
        <f t="shared" si="10"/>
        <v>6.6000000000000005</v>
      </c>
      <c r="BD14" s="32">
        <f t="shared" si="11"/>
        <v>192.77792207792206</v>
      </c>
      <c r="BE14" s="63">
        <f t="shared" si="12"/>
        <v>26</v>
      </c>
    </row>
    <row r="15" spans="1:57" ht="15.6" x14ac:dyDescent="0.25">
      <c r="A15" s="1">
        <v>1837160210</v>
      </c>
      <c r="B15" s="2" t="s">
        <v>12</v>
      </c>
      <c r="C15" s="8">
        <v>70</v>
      </c>
      <c r="D15" s="8">
        <v>73</v>
      </c>
      <c r="E15" s="8">
        <v>64</v>
      </c>
      <c r="F15" s="8">
        <v>88</v>
      </c>
      <c r="G15" s="8">
        <v>73</v>
      </c>
      <c r="H15" s="8">
        <v>87</v>
      </c>
      <c r="I15" s="8">
        <v>77</v>
      </c>
      <c r="J15" s="8">
        <v>72</v>
      </c>
      <c r="K15" s="8">
        <v>79</v>
      </c>
      <c r="L15" s="8">
        <v>67</v>
      </c>
      <c r="M15" s="8">
        <v>94</v>
      </c>
      <c r="N15" s="46">
        <f t="shared" si="2"/>
        <v>76.727272727272734</v>
      </c>
      <c r="O15" s="10"/>
      <c r="P15" s="57">
        <f t="shared" si="3"/>
        <v>46.036363636363639</v>
      </c>
      <c r="Q15" s="42">
        <v>89</v>
      </c>
      <c r="R15" s="42">
        <v>88</v>
      </c>
      <c r="S15" s="42">
        <v>88</v>
      </c>
      <c r="T15" s="42">
        <v>63</v>
      </c>
      <c r="U15" s="42">
        <v>61</v>
      </c>
      <c r="V15" s="42">
        <v>94</v>
      </c>
      <c r="W15" s="44">
        <v>89</v>
      </c>
      <c r="X15" s="44">
        <v>85</v>
      </c>
      <c r="Y15" s="44">
        <v>80</v>
      </c>
      <c r="Z15" s="44">
        <v>68</v>
      </c>
      <c r="AA15" s="44">
        <v>42</v>
      </c>
      <c r="AB15" s="44">
        <v>88</v>
      </c>
      <c r="AC15" s="54">
        <f t="shared" si="4"/>
        <v>77.916666666666671</v>
      </c>
      <c r="AD15" s="43">
        <v>-10</v>
      </c>
      <c r="AE15" s="59">
        <f t="shared" si="5"/>
        <v>40.75</v>
      </c>
      <c r="AF15" s="37">
        <v>73</v>
      </c>
      <c r="AG15" s="17">
        <v>74</v>
      </c>
      <c r="AH15" s="17">
        <v>68</v>
      </c>
      <c r="AI15" s="18">
        <v>70</v>
      </c>
      <c r="AJ15" s="17">
        <v>67</v>
      </c>
      <c r="AK15" s="17">
        <v>79</v>
      </c>
      <c r="AL15" s="19">
        <v>67</v>
      </c>
      <c r="AM15" s="47">
        <f t="shared" si="0"/>
        <v>71.142857142857139</v>
      </c>
      <c r="AN15" s="21"/>
      <c r="AO15" s="61">
        <f t="shared" si="6"/>
        <v>42.685714285714283</v>
      </c>
      <c r="AP15" s="24">
        <v>80</v>
      </c>
      <c r="AQ15" s="27">
        <f t="shared" si="13"/>
        <v>48</v>
      </c>
      <c r="AR15" s="55">
        <f t="shared" si="7"/>
        <v>177.47207792207791</v>
      </c>
      <c r="AS15" s="25">
        <f t="shared" si="8"/>
        <v>33</v>
      </c>
      <c r="AT15" s="49">
        <v>10</v>
      </c>
      <c r="AU15" s="48"/>
      <c r="AV15" s="34">
        <v>8</v>
      </c>
      <c r="AW15" s="49"/>
      <c r="AX15" s="52">
        <f t="shared" si="9"/>
        <v>3.6</v>
      </c>
      <c r="AY15" s="22">
        <v>52</v>
      </c>
      <c r="AZ15" s="38">
        <v>9</v>
      </c>
      <c r="BA15" s="36">
        <v>52</v>
      </c>
      <c r="BB15" s="22">
        <v>11</v>
      </c>
      <c r="BC15" s="53">
        <f t="shared" si="10"/>
        <v>24.8</v>
      </c>
      <c r="BD15" s="32">
        <f t="shared" si="11"/>
        <v>205.87207792207792</v>
      </c>
      <c r="BE15" s="63">
        <f t="shared" si="12"/>
        <v>11</v>
      </c>
    </row>
    <row r="16" spans="1:57" ht="15.6" x14ac:dyDescent="0.25">
      <c r="A16" s="1">
        <v>1837160211</v>
      </c>
      <c r="B16" s="3" t="s">
        <v>13</v>
      </c>
      <c r="C16" s="8">
        <v>68</v>
      </c>
      <c r="D16" s="8">
        <v>74</v>
      </c>
      <c r="E16" s="8">
        <v>80</v>
      </c>
      <c r="F16" s="8">
        <v>90</v>
      </c>
      <c r="G16" s="8">
        <v>63</v>
      </c>
      <c r="H16" s="8">
        <v>78</v>
      </c>
      <c r="I16" s="8">
        <v>72</v>
      </c>
      <c r="J16" s="8">
        <v>75</v>
      </c>
      <c r="K16" s="8">
        <v>80</v>
      </c>
      <c r="L16" s="8">
        <v>77</v>
      </c>
      <c r="M16" s="8">
        <v>90</v>
      </c>
      <c r="N16" s="46">
        <f t="shared" si="2"/>
        <v>77</v>
      </c>
      <c r="O16" s="10"/>
      <c r="P16" s="57">
        <f t="shared" si="3"/>
        <v>46.199999999999996</v>
      </c>
      <c r="Q16" s="42">
        <v>75</v>
      </c>
      <c r="R16" s="42">
        <v>80</v>
      </c>
      <c r="S16" s="42">
        <v>82</v>
      </c>
      <c r="T16" s="42">
        <v>56</v>
      </c>
      <c r="U16" s="42">
        <v>60</v>
      </c>
      <c r="V16" s="42">
        <v>98</v>
      </c>
      <c r="W16" s="44">
        <v>75</v>
      </c>
      <c r="X16" s="44">
        <v>85</v>
      </c>
      <c r="Y16" s="44">
        <v>79</v>
      </c>
      <c r="Z16" s="44">
        <v>70</v>
      </c>
      <c r="AA16" s="44">
        <v>76</v>
      </c>
      <c r="AB16" s="44">
        <v>75</v>
      </c>
      <c r="AC16" s="54">
        <f t="shared" si="4"/>
        <v>75.916666666666671</v>
      </c>
      <c r="AD16" s="43">
        <v>-10</v>
      </c>
      <c r="AE16" s="59">
        <f t="shared" si="5"/>
        <v>39.550000000000004</v>
      </c>
      <c r="AF16" s="37">
        <v>72</v>
      </c>
      <c r="AG16" s="17">
        <v>67</v>
      </c>
      <c r="AH16" s="17">
        <v>70</v>
      </c>
      <c r="AI16" s="18">
        <v>78</v>
      </c>
      <c r="AJ16" s="17">
        <v>64</v>
      </c>
      <c r="AK16" s="17">
        <v>82</v>
      </c>
      <c r="AL16" s="20">
        <v>69</v>
      </c>
      <c r="AM16" s="47">
        <f t="shared" si="0"/>
        <v>71.714285714285708</v>
      </c>
      <c r="AN16" s="21"/>
      <c r="AO16" s="61">
        <f t="shared" si="6"/>
        <v>43.028571428571425</v>
      </c>
      <c r="AP16" s="24">
        <v>71</v>
      </c>
      <c r="AQ16" s="27">
        <f t="shared" si="13"/>
        <v>42.6</v>
      </c>
      <c r="AR16" s="55">
        <f t="shared" si="7"/>
        <v>171.37857142857141</v>
      </c>
      <c r="AS16" s="25">
        <f t="shared" si="8"/>
        <v>40</v>
      </c>
      <c r="AT16" s="49">
        <v>2</v>
      </c>
      <c r="AU16" s="48"/>
      <c r="AV16" s="34">
        <v>8</v>
      </c>
      <c r="AW16" s="49"/>
      <c r="AX16" s="52">
        <f t="shared" si="9"/>
        <v>2</v>
      </c>
      <c r="AY16" s="22">
        <v>13</v>
      </c>
      <c r="AZ16" s="38"/>
      <c r="BA16" s="36">
        <v>13</v>
      </c>
      <c r="BB16" s="22"/>
      <c r="BC16" s="53">
        <f t="shared" si="10"/>
        <v>5.2</v>
      </c>
      <c r="BD16" s="32">
        <f t="shared" si="11"/>
        <v>178.57857142857139</v>
      </c>
      <c r="BE16" s="63">
        <f t="shared" si="12"/>
        <v>38</v>
      </c>
    </row>
    <row r="17" spans="1:57" ht="15.6" x14ac:dyDescent="0.25">
      <c r="A17" s="1">
        <v>1837160212</v>
      </c>
      <c r="B17" s="2" t="s">
        <v>14</v>
      </c>
      <c r="C17" s="8">
        <v>64</v>
      </c>
      <c r="D17" s="8">
        <v>84</v>
      </c>
      <c r="E17" s="8">
        <v>78</v>
      </c>
      <c r="F17" s="8">
        <v>79</v>
      </c>
      <c r="G17" s="8">
        <v>81</v>
      </c>
      <c r="H17" s="8">
        <v>78</v>
      </c>
      <c r="I17" s="8">
        <v>65</v>
      </c>
      <c r="J17" s="8">
        <v>75</v>
      </c>
      <c r="K17" s="8">
        <v>81</v>
      </c>
      <c r="L17" s="8">
        <v>78</v>
      </c>
      <c r="M17" s="8">
        <v>92</v>
      </c>
      <c r="N17" s="46">
        <f t="shared" si="2"/>
        <v>77.727272727272734</v>
      </c>
      <c r="O17" s="10"/>
      <c r="P17" s="57">
        <f t="shared" si="3"/>
        <v>46.63636363636364</v>
      </c>
      <c r="Q17" s="42">
        <v>74</v>
      </c>
      <c r="R17" s="42">
        <v>73</v>
      </c>
      <c r="S17" s="42">
        <v>93</v>
      </c>
      <c r="T17" s="42">
        <v>67</v>
      </c>
      <c r="U17" s="42">
        <v>77</v>
      </c>
      <c r="V17" s="42">
        <v>90</v>
      </c>
      <c r="W17" s="44">
        <v>67</v>
      </c>
      <c r="X17" s="44">
        <v>87</v>
      </c>
      <c r="Y17" s="44">
        <v>80</v>
      </c>
      <c r="Z17" s="44">
        <v>68</v>
      </c>
      <c r="AA17" s="44">
        <v>74</v>
      </c>
      <c r="AB17" s="44">
        <v>60</v>
      </c>
      <c r="AC17" s="54">
        <f t="shared" si="4"/>
        <v>75.833333333333329</v>
      </c>
      <c r="AD17" s="43"/>
      <c r="AE17" s="59">
        <f t="shared" si="5"/>
        <v>45.499999999999993</v>
      </c>
      <c r="AF17" s="37">
        <v>72</v>
      </c>
      <c r="AG17" s="17">
        <v>71</v>
      </c>
      <c r="AH17" s="17">
        <v>78</v>
      </c>
      <c r="AI17" s="18">
        <v>74</v>
      </c>
      <c r="AJ17" s="17">
        <v>63</v>
      </c>
      <c r="AK17" s="17">
        <v>87</v>
      </c>
      <c r="AL17" s="19">
        <v>69</v>
      </c>
      <c r="AM17" s="47">
        <f t="shared" si="0"/>
        <v>73.428571428571431</v>
      </c>
      <c r="AN17" s="21"/>
      <c r="AO17" s="61">
        <f t="shared" si="6"/>
        <v>44.057142857142857</v>
      </c>
      <c r="AP17" s="24">
        <v>77</v>
      </c>
      <c r="AQ17" s="27">
        <f t="shared" si="13"/>
        <v>46.199999999999996</v>
      </c>
      <c r="AR17" s="55">
        <f t="shared" si="7"/>
        <v>182.39350649350646</v>
      </c>
      <c r="AS17" s="25">
        <f t="shared" si="8"/>
        <v>26</v>
      </c>
      <c r="AT17" s="49">
        <v>2</v>
      </c>
      <c r="AU17" s="48">
        <v>1</v>
      </c>
      <c r="AV17" s="34">
        <v>9</v>
      </c>
      <c r="AW17" s="49">
        <v>1</v>
      </c>
      <c r="AX17" s="52">
        <f t="shared" si="9"/>
        <v>2.6</v>
      </c>
      <c r="AY17" s="22">
        <v>15</v>
      </c>
      <c r="AZ17" s="38"/>
      <c r="BA17" s="36">
        <v>3</v>
      </c>
      <c r="BB17" s="22"/>
      <c r="BC17" s="53">
        <f t="shared" si="10"/>
        <v>3.6</v>
      </c>
      <c r="BD17" s="32">
        <f t="shared" si="11"/>
        <v>188.59350649350645</v>
      </c>
      <c r="BE17" s="63">
        <f t="shared" si="12"/>
        <v>34</v>
      </c>
    </row>
    <row r="18" spans="1:57" ht="15.6" x14ac:dyDescent="0.25">
      <c r="A18" s="1">
        <v>1837160213</v>
      </c>
      <c r="B18" s="2" t="s">
        <v>15</v>
      </c>
      <c r="C18" s="8">
        <v>67</v>
      </c>
      <c r="D18" s="8">
        <v>86</v>
      </c>
      <c r="E18" s="8">
        <v>76</v>
      </c>
      <c r="F18" s="8">
        <v>86</v>
      </c>
      <c r="G18" s="8">
        <v>84</v>
      </c>
      <c r="H18" s="8">
        <v>83</v>
      </c>
      <c r="I18" s="8">
        <v>82</v>
      </c>
      <c r="J18" s="8">
        <v>77</v>
      </c>
      <c r="K18" s="8">
        <v>89</v>
      </c>
      <c r="L18" s="8">
        <v>82</v>
      </c>
      <c r="M18" s="8">
        <v>92</v>
      </c>
      <c r="N18" s="46">
        <f t="shared" si="2"/>
        <v>82.181818181818187</v>
      </c>
      <c r="O18" s="10"/>
      <c r="P18" s="57">
        <f t="shared" si="3"/>
        <v>49.309090909090912</v>
      </c>
      <c r="Q18" s="42">
        <v>94</v>
      </c>
      <c r="R18" s="42">
        <v>93</v>
      </c>
      <c r="S18" s="42">
        <v>85</v>
      </c>
      <c r="T18" s="42">
        <v>83</v>
      </c>
      <c r="U18" s="42">
        <v>71</v>
      </c>
      <c r="V18" s="42">
        <v>89</v>
      </c>
      <c r="W18" s="44">
        <v>66</v>
      </c>
      <c r="X18" s="44">
        <v>90</v>
      </c>
      <c r="Y18" s="44">
        <v>88</v>
      </c>
      <c r="Z18" s="44">
        <v>66</v>
      </c>
      <c r="AA18" s="44">
        <v>72</v>
      </c>
      <c r="AB18" s="44">
        <v>87</v>
      </c>
      <c r="AC18" s="54">
        <f t="shared" si="4"/>
        <v>82</v>
      </c>
      <c r="AD18" s="43"/>
      <c r="AE18" s="59">
        <f t="shared" si="5"/>
        <v>49.199999999999996</v>
      </c>
      <c r="AF18" s="37">
        <v>89</v>
      </c>
      <c r="AG18" s="17">
        <v>69</v>
      </c>
      <c r="AH18" s="17">
        <v>87</v>
      </c>
      <c r="AI18" s="18">
        <v>82</v>
      </c>
      <c r="AJ18" s="17">
        <v>83</v>
      </c>
      <c r="AK18" s="17">
        <v>86</v>
      </c>
      <c r="AL18" s="19">
        <v>65</v>
      </c>
      <c r="AM18" s="47">
        <f t="shared" si="0"/>
        <v>80.142857142857139</v>
      </c>
      <c r="AN18" s="21"/>
      <c r="AO18" s="61">
        <f t="shared" si="6"/>
        <v>48.085714285714282</v>
      </c>
      <c r="AP18" s="24">
        <v>82</v>
      </c>
      <c r="AQ18" s="27">
        <f t="shared" si="13"/>
        <v>49.199999999999996</v>
      </c>
      <c r="AR18" s="55">
        <f t="shared" si="7"/>
        <v>195.79480519480518</v>
      </c>
      <c r="AS18" s="25">
        <f t="shared" si="8"/>
        <v>4</v>
      </c>
      <c r="AT18" s="49">
        <v>2</v>
      </c>
      <c r="AU18" s="48">
        <v>1</v>
      </c>
      <c r="AV18" s="34">
        <v>9</v>
      </c>
      <c r="AW18" s="49">
        <v>1</v>
      </c>
      <c r="AX18" s="52">
        <f t="shared" si="9"/>
        <v>2.6</v>
      </c>
      <c r="AY18" s="22">
        <v>15</v>
      </c>
      <c r="AZ18" s="38"/>
      <c r="BA18" s="36">
        <v>3</v>
      </c>
      <c r="BB18" s="22"/>
      <c r="BC18" s="53">
        <f t="shared" si="10"/>
        <v>3.6</v>
      </c>
      <c r="BD18" s="32">
        <f t="shared" si="11"/>
        <v>201.99480519480517</v>
      </c>
      <c r="BE18" s="63">
        <f t="shared" si="12"/>
        <v>16</v>
      </c>
    </row>
    <row r="19" spans="1:57" ht="15.6" x14ac:dyDescent="0.25">
      <c r="A19" s="1">
        <v>1837160214</v>
      </c>
      <c r="B19" s="2" t="s">
        <v>16</v>
      </c>
      <c r="C19" s="8">
        <v>65</v>
      </c>
      <c r="D19" s="8">
        <v>70</v>
      </c>
      <c r="E19" s="8">
        <v>71</v>
      </c>
      <c r="F19" s="8">
        <v>79</v>
      </c>
      <c r="G19" s="8">
        <v>79</v>
      </c>
      <c r="H19" s="8">
        <v>82</v>
      </c>
      <c r="I19" s="8">
        <v>72</v>
      </c>
      <c r="J19" s="8">
        <v>66</v>
      </c>
      <c r="K19" s="8">
        <v>78</v>
      </c>
      <c r="L19" s="8">
        <v>84</v>
      </c>
      <c r="M19" s="8">
        <v>92</v>
      </c>
      <c r="N19" s="46">
        <f t="shared" si="2"/>
        <v>76.181818181818187</v>
      </c>
      <c r="O19" s="10"/>
      <c r="P19" s="57">
        <f t="shared" si="3"/>
        <v>45.709090909090911</v>
      </c>
      <c r="Q19" s="42">
        <v>91</v>
      </c>
      <c r="R19" s="42">
        <v>89</v>
      </c>
      <c r="S19" s="42">
        <v>80</v>
      </c>
      <c r="T19" s="42">
        <v>77</v>
      </c>
      <c r="U19" s="42">
        <v>76</v>
      </c>
      <c r="V19" s="42">
        <v>88</v>
      </c>
      <c r="W19" s="44">
        <v>84</v>
      </c>
      <c r="X19" s="44">
        <v>79</v>
      </c>
      <c r="Y19" s="44">
        <v>81</v>
      </c>
      <c r="Z19" s="44">
        <v>69</v>
      </c>
      <c r="AA19" s="44">
        <v>69</v>
      </c>
      <c r="AB19" s="44">
        <v>78</v>
      </c>
      <c r="AC19" s="54">
        <f t="shared" si="4"/>
        <v>80.083333333333329</v>
      </c>
      <c r="AD19" s="43"/>
      <c r="AE19" s="59">
        <f t="shared" si="5"/>
        <v>48.05</v>
      </c>
      <c r="AF19" s="37">
        <v>80</v>
      </c>
      <c r="AG19" s="17">
        <v>68</v>
      </c>
      <c r="AH19" s="17">
        <v>90</v>
      </c>
      <c r="AI19" s="18">
        <v>78</v>
      </c>
      <c r="AJ19" s="17">
        <v>64</v>
      </c>
      <c r="AK19" s="17">
        <v>77</v>
      </c>
      <c r="AL19" s="19">
        <v>64</v>
      </c>
      <c r="AM19" s="47">
        <f t="shared" si="0"/>
        <v>74.428571428571431</v>
      </c>
      <c r="AN19" s="21"/>
      <c r="AO19" s="61">
        <f t="shared" si="6"/>
        <v>44.657142857142858</v>
      </c>
      <c r="AP19" s="24">
        <v>81</v>
      </c>
      <c r="AQ19" s="27">
        <f t="shared" si="13"/>
        <v>48.6</v>
      </c>
      <c r="AR19" s="55">
        <f t="shared" si="7"/>
        <v>187.01623376623374</v>
      </c>
      <c r="AS19" s="25">
        <f t="shared" si="8"/>
        <v>17</v>
      </c>
      <c r="AT19" s="49">
        <v>2</v>
      </c>
      <c r="AU19" s="48">
        <v>1</v>
      </c>
      <c r="AV19" s="34">
        <v>8</v>
      </c>
      <c r="AW19" s="49"/>
      <c r="AX19" s="52">
        <f t="shared" si="9"/>
        <v>2.2000000000000002</v>
      </c>
      <c r="AY19" s="22">
        <v>13</v>
      </c>
      <c r="AZ19" s="38"/>
      <c r="BA19" s="36">
        <v>3</v>
      </c>
      <c r="BB19" s="22"/>
      <c r="BC19" s="53">
        <f t="shared" si="10"/>
        <v>3.2</v>
      </c>
      <c r="BD19" s="32">
        <f t="shared" si="11"/>
        <v>192.41623376623372</v>
      </c>
      <c r="BE19" s="63">
        <f t="shared" si="12"/>
        <v>28</v>
      </c>
    </row>
    <row r="20" spans="1:57" ht="15.6" x14ac:dyDescent="0.25">
      <c r="A20" s="1">
        <v>1837160215</v>
      </c>
      <c r="B20" s="2" t="s">
        <v>17</v>
      </c>
      <c r="C20" s="8">
        <v>64</v>
      </c>
      <c r="D20" s="8">
        <v>71</v>
      </c>
      <c r="E20" s="8">
        <v>75</v>
      </c>
      <c r="F20" s="8">
        <v>79</v>
      </c>
      <c r="G20" s="8">
        <v>74</v>
      </c>
      <c r="H20" s="8">
        <v>87</v>
      </c>
      <c r="I20" s="8">
        <v>77</v>
      </c>
      <c r="J20" s="8">
        <v>68</v>
      </c>
      <c r="K20" s="8">
        <v>84</v>
      </c>
      <c r="L20" s="8">
        <v>80</v>
      </c>
      <c r="M20" s="8">
        <v>95</v>
      </c>
      <c r="N20" s="46">
        <f t="shared" si="2"/>
        <v>77.63636363636364</v>
      </c>
      <c r="O20" s="10"/>
      <c r="P20" s="57">
        <f t="shared" si="3"/>
        <v>46.581818181818186</v>
      </c>
      <c r="Q20" s="42">
        <v>78</v>
      </c>
      <c r="R20" s="42">
        <v>77</v>
      </c>
      <c r="S20" s="42">
        <v>92</v>
      </c>
      <c r="T20" s="42">
        <v>73</v>
      </c>
      <c r="U20" s="42">
        <v>65</v>
      </c>
      <c r="V20" s="42">
        <v>84</v>
      </c>
      <c r="W20" s="44">
        <v>81</v>
      </c>
      <c r="X20" s="44">
        <v>85</v>
      </c>
      <c r="Y20" s="44">
        <v>81</v>
      </c>
      <c r="Z20" s="44">
        <v>75</v>
      </c>
      <c r="AA20" s="44">
        <v>81</v>
      </c>
      <c r="AB20" s="44">
        <v>79</v>
      </c>
      <c r="AC20" s="54">
        <f t="shared" si="4"/>
        <v>79.25</v>
      </c>
      <c r="AD20" s="43"/>
      <c r="AE20" s="59">
        <f t="shared" si="5"/>
        <v>47.55</v>
      </c>
      <c r="AF20" s="37">
        <v>85</v>
      </c>
      <c r="AG20" s="17">
        <v>77</v>
      </c>
      <c r="AH20" s="17">
        <v>76</v>
      </c>
      <c r="AI20" s="18">
        <v>76</v>
      </c>
      <c r="AJ20" s="17">
        <v>62</v>
      </c>
      <c r="AK20" s="17">
        <v>77</v>
      </c>
      <c r="AL20" s="19">
        <v>71</v>
      </c>
      <c r="AM20" s="47">
        <f t="shared" si="0"/>
        <v>74.857142857142861</v>
      </c>
      <c r="AN20" s="21"/>
      <c r="AO20" s="61">
        <f t="shared" si="6"/>
        <v>44.914285714285718</v>
      </c>
      <c r="AP20" s="24">
        <v>78</v>
      </c>
      <c r="AQ20" s="27">
        <f t="shared" si="13"/>
        <v>46.8</v>
      </c>
      <c r="AR20" s="55">
        <f t="shared" si="7"/>
        <v>185.8461038961039</v>
      </c>
      <c r="AS20" s="25">
        <f t="shared" si="8"/>
        <v>19</v>
      </c>
      <c r="AT20" s="49">
        <v>5</v>
      </c>
      <c r="AU20" s="48"/>
      <c r="AV20" s="34">
        <v>8</v>
      </c>
      <c r="AW20" s="49"/>
      <c r="AX20" s="52">
        <f t="shared" si="9"/>
        <v>2.6</v>
      </c>
      <c r="AY20" s="22">
        <v>10</v>
      </c>
      <c r="AZ20" s="38">
        <v>-1</v>
      </c>
      <c r="BA20" s="36">
        <v>3</v>
      </c>
      <c r="BB20" s="22"/>
      <c r="BC20" s="53">
        <f t="shared" si="10"/>
        <v>2.4000000000000004</v>
      </c>
      <c r="BD20" s="32">
        <f t="shared" si="11"/>
        <v>190.8461038961039</v>
      </c>
      <c r="BE20" s="63">
        <f t="shared" si="12"/>
        <v>30</v>
      </c>
    </row>
    <row r="21" spans="1:57" ht="15.6" x14ac:dyDescent="0.25">
      <c r="A21" s="1">
        <v>1837160216</v>
      </c>
      <c r="B21" s="2" t="s">
        <v>18</v>
      </c>
      <c r="C21" s="8">
        <v>84</v>
      </c>
      <c r="D21" s="8">
        <v>84</v>
      </c>
      <c r="E21" s="8">
        <v>82</v>
      </c>
      <c r="F21" s="8">
        <v>85</v>
      </c>
      <c r="G21" s="8">
        <v>72</v>
      </c>
      <c r="H21" s="8">
        <v>83</v>
      </c>
      <c r="I21" s="8">
        <v>80</v>
      </c>
      <c r="J21" s="8">
        <v>80</v>
      </c>
      <c r="K21" s="8">
        <v>89</v>
      </c>
      <c r="L21" s="8">
        <v>80</v>
      </c>
      <c r="M21" s="8">
        <v>95</v>
      </c>
      <c r="N21" s="46">
        <f t="shared" si="2"/>
        <v>83.090909090909093</v>
      </c>
      <c r="O21" s="10"/>
      <c r="P21" s="57">
        <f t="shared" si="3"/>
        <v>49.854545454545452</v>
      </c>
      <c r="Q21" s="42">
        <v>94</v>
      </c>
      <c r="R21" s="42">
        <v>82</v>
      </c>
      <c r="S21" s="42">
        <v>91</v>
      </c>
      <c r="T21" s="42">
        <v>75</v>
      </c>
      <c r="U21" s="42">
        <v>72</v>
      </c>
      <c r="V21" s="42">
        <v>82</v>
      </c>
      <c r="W21" s="44">
        <v>61</v>
      </c>
      <c r="X21" s="44">
        <v>90</v>
      </c>
      <c r="Y21" s="44">
        <v>83</v>
      </c>
      <c r="Z21" s="44">
        <v>74</v>
      </c>
      <c r="AA21" s="44">
        <v>73</v>
      </c>
      <c r="AB21" s="44">
        <v>95</v>
      </c>
      <c r="AC21" s="54">
        <f t="shared" si="4"/>
        <v>81</v>
      </c>
      <c r="AD21" s="43"/>
      <c r="AE21" s="59">
        <f t="shared" si="5"/>
        <v>48.6</v>
      </c>
      <c r="AF21" s="37">
        <v>77</v>
      </c>
      <c r="AG21" s="17">
        <v>79</v>
      </c>
      <c r="AH21" s="17">
        <v>81</v>
      </c>
      <c r="AI21" s="18">
        <v>80</v>
      </c>
      <c r="AJ21" s="17">
        <v>81</v>
      </c>
      <c r="AK21" s="17">
        <v>85</v>
      </c>
      <c r="AL21" s="19">
        <v>69</v>
      </c>
      <c r="AM21" s="47">
        <f t="shared" si="0"/>
        <v>78.857142857142861</v>
      </c>
      <c r="AN21" s="21"/>
      <c r="AO21" s="61">
        <f t="shared" si="6"/>
        <v>47.314285714285717</v>
      </c>
      <c r="AP21" s="24">
        <v>71</v>
      </c>
      <c r="AQ21" s="27">
        <f t="shared" si="13"/>
        <v>42.6</v>
      </c>
      <c r="AR21" s="55">
        <f t="shared" si="7"/>
        <v>188.36883116883118</v>
      </c>
      <c r="AS21" s="25">
        <f t="shared" si="8"/>
        <v>14</v>
      </c>
      <c r="AT21" s="49">
        <v>7</v>
      </c>
      <c r="AU21" s="48"/>
      <c r="AV21" s="34">
        <v>8</v>
      </c>
      <c r="AW21" s="49"/>
      <c r="AX21" s="52">
        <f t="shared" si="9"/>
        <v>3</v>
      </c>
      <c r="AY21" s="22">
        <v>14</v>
      </c>
      <c r="AZ21" s="38"/>
      <c r="BA21" s="36">
        <v>10</v>
      </c>
      <c r="BB21" s="22">
        <v>20</v>
      </c>
      <c r="BC21" s="53">
        <f t="shared" si="10"/>
        <v>8.8000000000000007</v>
      </c>
      <c r="BD21" s="32">
        <f t="shared" si="11"/>
        <v>200.16883116883119</v>
      </c>
      <c r="BE21" s="63">
        <f t="shared" si="12"/>
        <v>21</v>
      </c>
    </row>
    <row r="22" spans="1:57" ht="15.6" x14ac:dyDescent="0.25">
      <c r="A22" s="1">
        <v>1837160217</v>
      </c>
      <c r="B22" s="3" t="s">
        <v>19</v>
      </c>
      <c r="C22" s="8">
        <v>77</v>
      </c>
      <c r="D22" s="8">
        <v>81</v>
      </c>
      <c r="E22" s="8">
        <v>81</v>
      </c>
      <c r="F22" s="8">
        <v>75</v>
      </c>
      <c r="G22" s="8">
        <v>84</v>
      </c>
      <c r="H22" s="8">
        <v>76</v>
      </c>
      <c r="I22" s="8">
        <v>73</v>
      </c>
      <c r="J22" s="8">
        <v>75</v>
      </c>
      <c r="K22" s="8">
        <v>89</v>
      </c>
      <c r="L22" s="8">
        <v>84</v>
      </c>
      <c r="M22" s="8">
        <v>86</v>
      </c>
      <c r="N22" s="46">
        <f t="shared" si="2"/>
        <v>80.090909090909093</v>
      </c>
      <c r="O22" s="10"/>
      <c r="P22" s="57">
        <f t="shared" si="3"/>
        <v>48.054545454545455</v>
      </c>
      <c r="Q22" s="42">
        <v>88</v>
      </c>
      <c r="R22" s="42">
        <v>92</v>
      </c>
      <c r="S22" s="42">
        <v>94</v>
      </c>
      <c r="T22" s="42">
        <v>71</v>
      </c>
      <c r="U22" s="42">
        <v>77</v>
      </c>
      <c r="V22" s="42">
        <v>86</v>
      </c>
      <c r="W22" s="44">
        <v>63</v>
      </c>
      <c r="X22" s="44">
        <v>90</v>
      </c>
      <c r="Y22" s="44">
        <v>86</v>
      </c>
      <c r="Z22" s="44">
        <v>76</v>
      </c>
      <c r="AA22" s="44">
        <v>75</v>
      </c>
      <c r="AB22" s="44">
        <v>86</v>
      </c>
      <c r="AC22" s="54">
        <f t="shared" si="4"/>
        <v>82</v>
      </c>
      <c r="AD22" s="43"/>
      <c r="AE22" s="59">
        <f t="shared" si="5"/>
        <v>49.199999999999996</v>
      </c>
      <c r="AF22" s="37">
        <v>80</v>
      </c>
      <c r="AG22" s="17">
        <v>79</v>
      </c>
      <c r="AH22" s="17">
        <v>77</v>
      </c>
      <c r="AI22" s="18">
        <v>88</v>
      </c>
      <c r="AJ22" s="17">
        <v>80</v>
      </c>
      <c r="AK22" s="17">
        <v>79</v>
      </c>
      <c r="AL22" s="19">
        <v>67</v>
      </c>
      <c r="AM22" s="47">
        <f t="shared" si="0"/>
        <v>78.571428571428569</v>
      </c>
      <c r="AN22" s="21"/>
      <c r="AO22" s="61">
        <f t="shared" si="6"/>
        <v>47.142857142857139</v>
      </c>
      <c r="AP22" s="24">
        <v>83</v>
      </c>
      <c r="AQ22" s="27">
        <f t="shared" si="13"/>
        <v>49.8</v>
      </c>
      <c r="AR22" s="55">
        <f t="shared" si="7"/>
        <v>194.19740259740257</v>
      </c>
      <c r="AS22" s="25">
        <f t="shared" si="8"/>
        <v>7</v>
      </c>
      <c r="AT22" s="49">
        <v>8</v>
      </c>
      <c r="AU22" s="48"/>
      <c r="AV22" s="34">
        <v>8</v>
      </c>
      <c r="AW22" s="49"/>
      <c r="AX22" s="52">
        <f t="shared" si="9"/>
        <v>3.2</v>
      </c>
      <c r="AY22" s="22">
        <v>34</v>
      </c>
      <c r="AZ22" s="38"/>
      <c r="BA22" s="36">
        <v>10</v>
      </c>
      <c r="BB22" s="22">
        <v>20</v>
      </c>
      <c r="BC22" s="53">
        <f t="shared" si="10"/>
        <v>12.8</v>
      </c>
      <c r="BD22" s="32">
        <f t="shared" si="11"/>
        <v>210.19740259740257</v>
      </c>
      <c r="BE22" s="63">
        <f t="shared" si="12"/>
        <v>5</v>
      </c>
    </row>
    <row r="23" spans="1:57" ht="15.6" x14ac:dyDescent="0.25">
      <c r="A23" s="1">
        <v>1837160218</v>
      </c>
      <c r="B23" s="2" t="s">
        <v>20</v>
      </c>
      <c r="C23" s="8">
        <v>75</v>
      </c>
      <c r="D23" s="8">
        <v>85</v>
      </c>
      <c r="E23" s="8">
        <v>85</v>
      </c>
      <c r="F23" s="8">
        <v>72</v>
      </c>
      <c r="G23" s="8">
        <v>87</v>
      </c>
      <c r="H23" s="8">
        <v>78</v>
      </c>
      <c r="I23" s="8">
        <v>83</v>
      </c>
      <c r="J23" s="8">
        <v>80</v>
      </c>
      <c r="K23" s="8">
        <v>96</v>
      </c>
      <c r="L23" s="8">
        <v>96</v>
      </c>
      <c r="M23" s="8">
        <v>92</v>
      </c>
      <c r="N23" s="46">
        <f t="shared" si="2"/>
        <v>84.454545454545453</v>
      </c>
      <c r="O23" s="10"/>
      <c r="P23" s="57">
        <f t="shared" si="3"/>
        <v>50.672727272727272</v>
      </c>
      <c r="Q23" s="42">
        <v>91</v>
      </c>
      <c r="R23" s="42">
        <v>92</v>
      </c>
      <c r="S23" s="42">
        <v>79</v>
      </c>
      <c r="T23" s="42">
        <v>88</v>
      </c>
      <c r="U23" s="42">
        <v>81</v>
      </c>
      <c r="V23" s="42">
        <v>84</v>
      </c>
      <c r="W23" s="44">
        <v>84</v>
      </c>
      <c r="X23" s="44">
        <v>88</v>
      </c>
      <c r="Y23" s="44">
        <v>90</v>
      </c>
      <c r="Z23" s="44">
        <v>75</v>
      </c>
      <c r="AA23" s="44">
        <v>71</v>
      </c>
      <c r="AB23" s="44">
        <v>82</v>
      </c>
      <c r="AC23" s="54">
        <f t="shared" si="4"/>
        <v>83.75</v>
      </c>
      <c r="AD23" s="43"/>
      <c r="AE23" s="59">
        <f t="shared" si="5"/>
        <v>50.25</v>
      </c>
      <c r="AF23" s="37">
        <v>84</v>
      </c>
      <c r="AG23" s="17">
        <v>79</v>
      </c>
      <c r="AH23" s="17">
        <v>87</v>
      </c>
      <c r="AI23" s="18">
        <v>87</v>
      </c>
      <c r="AJ23" s="17">
        <v>61</v>
      </c>
      <c r="AK23" s="17">
        <v>84</v>
      </c>
      <c r="AL23" s="19">
        <v>69</v>
      </c>
      <c r="AM23" s="47">
        <f t="shared" si="0"/>
        <v>78.714285714285708</v>
      </c>
      <c r="AN23" s="21"/>
      <c r="AO23" s="61">
        <f t="shared" si="6"/>
        <v>47.228571428571421</v>
      </c>
      <c r="AP23" s="24">
        <v>79</v>
      </c>
      <c r="AQ23" s="27">
        <f t="shared" si="13"/>
        <v>47.4</v>
      </c>
      <c r="AR23" s="55">
        <f t="shared" si="7"/>
        <v>195.55129870129869</v>
      </c>
      <c r="AS23" s="25">
        <f t="shared" si="8"/>
        <v>5</v>
      </c>
      <c r="AT23" s="49">
        <v>4</v>
      </c>
      <c r="AU23" s="48"/>
      <c r="AV23" s="34">
        <v>8</v>
      </c>
      <c r="AW23" s="49"/>
      <c r="AX23" s="52">
        <f t="shared" si="9"/>
        <v>2.4000000000000004</v>
      </c>
      <c r="AY23" s="22">
        <v>10</v>
      </c>
      <c r="AZ23" s="38"/>
      <c r="BA23" s="36">
        <v>10</v>
      </c>
      <c r="BB23" s="22"/>
      <c r="BC23" s="53">
        <f t="shared" si="10"/>
        <v>4</v>
      </c>
      <c r="BD23" s="32">
        <f t="shared" si="11"/>
        <v>201.9512987012987</v>
      </c>
      <c r="BE23" s="63">
        <f t="shared" si="12"/>
        <v>17</v>
      </c>
    </row>
    <row r="24" spans="1:57" ht="15.6" x14ac:dyDescent="0.25">
      <c r="A24" s="1">
        <v>1837160219</v>
      </c>
      <c r="B24" s="2" t="s">
        <v>21</v>
      </c>
      <c r="C24" s="8">
        <v>88</v>
      </c>
      <c r="D24" s="8">
        <v>83</v>
      </c>
      <c r="E24" s="8">
        <v>74</v>
      </c>
      <c r="F24" s="8">
        <v>89</v>
      </c>
      <c r="G24" s="8">
        <v>84</v>
      </c>
      <c r="H24" s="8">
        <v>98</v>
      </c>
      <c r="I24" s="8">
        <v>81</v>
      </c>
      <c r="J24" s="8">
        <v>75</v>
      </c>
      <c r="K24" s="8">
        <v>77</v>
      </c>
      <c r="L24" s="8">
        <v>73</v>
      </c>
      <c r="M24" s="8">
        <v>86</v>
      </c>
      <c r="N24" s="46">
        <f t="shared" si="2"/>
        <v>82.545454545454547</v>
      </c>
      <c r="O24" s="10"/>
      <c r="P24" s="57">
        <f t="shared" si="3"/>
        <v>49.527272727272724</v>
      </c>
      <c r="Q24" s="42">
        <v>89</v>
      </c>
      <c r="R24" s="42">
        <v>74</v>
      </c>
      <c r="S24" s="42">
        <v>87</v>
      </c>
      <c r="T24" s="42">
        <v>65</v>
      </c>
      <c r="U24" s="42">
        <v>76</v>
      </c>
      <c r="V24" s="42">
        <v>92</v>
      </c>
      <c r="W24" s="44">
        <v>67</v>
      </c>
      <c r="X24" s="44">
        <v>84</v>
      </c>
      <c r="Y24" s="44">
        <v>83</v>
      </c>
      <c r="Z24" s="44">
        <v>70</v>
      </c>
      <c r="AA24" s="44">
        <v>72</v>
      </c>
      <c r="AB24" s="44">
        <v>83</v>
      </c>
      <c r="AC24" s="54">
        <f t="shared" si="4"/>
        <v>78.5</v>
      </c>
      <c r="AD24" s="43"/>
      <c r="AE24" s="59">
        <f t="shared" si="5"/>
        <v>47.1</v>
      </c>
      <c r="AF24" s="37">
        <v>74</v>
      </c>
      <c r="AG24" s="17">
        <v>65</v>
      </c>
      <c r="AH24" s="17">
        <v>74</v>
      </c>
      <c r="AI24" s="18">
        <v>68</v>
      </c>
      <c r="AJ24" s="17">
        <v>63</v>
      </c>
      <c r="AK24" s="17">
        <v>77</v>
      </c>
      <c r="AL24" s="19">
        <v>61</v>
      </c>
      <c r="AM24" s="47">
        <f t="shared" si="0"/>
        <v>68.857142857142861</v>
      </c>
      <c r="AN24" s="21"/>
      <c r="AO24" s="61">
        <f t="shared" si="6"/>
        <v>41.314285714285717</v>
      </c>
      <c r="AP24" s="24">
        <v>67</v>
      </c>
      <c r="AQ24" s="27">
        <f t="shared" si="13"/>
        <v>40.199999999999996</v>
      </c>
      <c r="AR24" s="55">
        <f t="shared" si="7"/>
        <v>178.14155844155843</v>
      </c>
      <c r="AS24" s="25">
        <f t="shared" si="8"/>
        <v>32</v>
      </c>
      <c r="AT24" s="49">
        <v>2</v>
      </c>
      <c r="AU24" s="48"/>
      <c r="AV24" s="34">
        <v>8</v>
      </c>
      <c r="AW24" s="49"/>
      <c r="AX24" s="52">
        <f t="shared" si="9"/>
        <v>2</v>
      </c>
      <c r="AY24" s="22">
        <v>20</v>
      </c>
      <c r="AZ24" s="38"/>
      <c r="BA24" s="36">
        <v>15</v>
      </c>
      <c r="BB24" s="22"/>
      <c r="BC24" s="53">
        <f t="shared" si="10"/>
        <v>7</v>
      </c>
      <c r="BD24" s="32">
        <f t="shared" si="11"/>
        <v>187.14155844155843</v>
      </c>
      <c r="BE24" s="63">
        <f t="shared" si="12"/>
        <v>36</v>
      </c>
    </row>
    <row r="25" spans="1:57" ht="15.6" x14ac:dyDescent="0.25">
      <c r="A25" s="1">
        <v>1837160220</v>
      </c>
      <c r="B25" s="2" t="s">
        <v>22</v>
      </c>
      <c r="C25" s="8">
        <v>77</v>
      </c>
      <c r="D25" s="8">
        <v>73</v>
      </c>
      <c r="E25" s="8">
        <v>94</v>
      </c>
      <c r="F25" s="8">
        <v>79</v>
      </c>
      <c r="G25" s="8">
        <v>86</v>
      </c>
      <c r="H25" s="8">
        <v>99</v>
      </c>
      <c r="I25" s="8">
        <v>81</v>
      </c>
      <c r="J25" s="8">
        <v>84</v>
      </c>
      <c r="K25" s="8">
        <v>94</v>
      </c>
      <c r="L25" s="8">
        <v>92</v>
      </c>
      <c r="M25" s="8">
        <v>94</v>
      </c>
      <c r="N25" s="46">
        <f t="shared" si="2"/>
        <v>86.63636363636364</v>
      </c>
      <c r="O25" s="10"/>
      <c r="P25" s="57">
        <f t="shared" si="3"/>
        <v>51.981818181818184</v>
      </c>
      <c r="Q25" s="42">
        <v>96</v>
      </c>
      <c r="R25" s="42">
        <v>85</v>
      </c>
      <c r="S25" s="42">
        <v>86</v>
      </c>
      <c r="T25" s="42">
        <v>86</v>
      </c>
      <c r="U25" s="42">
        <v>73</v>
      </c>
      <c r="V25" s="42">
        <v>92</v>
      </c>
      <c r="W25" s="44">
        <v>69</v>
      </c>
      <c r="X25" s="44">
        <v>83</v>
      </c>
      <c r="Y25" s="44">
        <v>88</v>
      </c>
      <c r="Z25" s="44">
        <v>69</v>
      </c>
      <c r="AA25" s="44">
        <v>84</v>
      </c>
      <c r="AB25" s="44">
        <v>88</v>
      </c>
      <c r="AC25" s="54">
        <f t="shared" si="4"/>
        <v>83.25</v>
      </c>
      <c r="AD25" s="43"/>
      <c r="AE25" s="59">
        <f t="shared" si="5"/>
        <v>49.949999999999996</v>
      </c>
      <c r="AF25" s="37">
        <v>79</v>
      </c>
      <c r="AG25" s="17">
        <v>75</v>
      </c>
      <c r="AH25" s="17">
        <v>85</v>
      </c>
      <c r="AI25" s="18">
        <v>80</v>
      </c>
      <c r="AJ25" s="17">
        <v>62</v>
      </c>
      <c r="AK25" s="17">
        <v>76</v>
      </c>
      <c r="AL25" s="19">
        <v>67</v>
      </c>
      <c r="AM25" s="47">
        <f t="shared" si="0"/>
        <v>74.857142857142861</v>
      </c>
      <c r="AN25" s="21"/>
      <c r="AO25" s="61">
        <f t="shared" si="6"/>
        <v>44.914285714285718</v>
      </c>
      <c r="AP25" s="24">
        <v>84</v>
      </c>
      <c r="AQ25" s="27">
        <f t="shared" si="13"/>
        <v>50.4</v>
      </c>
      <c r="AR25" s="55">
        <f t="shared" si="7"/>
        <v>197.2461038961039</v>
      </c>
      <c r="AS25" s="25">
        <f t="shared" si="8"/>
        <v>3</v>
      </c>
      <c r="AT25" s="49">
        <v>2</v>
      </c>
      <c r="AU25" s="48">
        <v>1</v>
      </c>
      <c r="AV25" s="34">
        <v>9</v>
      </c>
      <c r="AW25" s="49">
        <v>1</v>
      </c>
      <c r="AX25" s="52">
        <f t="shared" si="9"/>
        <v>2.6</v>
      </c>
      <c r="AY25" s="22">
        <v>22</v>
      </c>
      <c r="AZ25" s="38"/>
      <c r="BA25" s="36">
        <v>18</v>
      </c>
      <c r="BB25" s="22"/>
      <c r="BC25" s="53">
        <f t="shared" si="10"/>
        <v>8</v>
      </c>
      <c r="BD25" s="32">
        <f t="shared" si="11"/>
        <v>207.8461038961039</v>
      </c>
      <c r="BE25" s="63">
        <f t="shared" si="12"/>
        <v>8</v>
      </c>
    </row>
    <row r="26" spans="1:57" ht="15.6" x14ac:dyDescent="0.25">
      <c r="A26" s="1">
        <v>1837160221</v>
      </c>
      <c r="B26" s="2" t="s">
        <v>23</v>
      </c>
      <c r="C26" s="8">
        <v>62</v>
      </c>
      <c r="D26" s="8">
        <v>87</v>
      </c>
      <c r="E26" s="8">
        <v>88</v>
      </c>
      <c r="F26" s="8">
        <v>72</v>
      </c>
      <c r="G26" s="8">
        <v>81</v>
      </c>
      <c r="H26" s="8">
        <v>84</v>
      </c>
      <c r="I26" s="8">
        <v>73</v>
      </c>
      <c r="J26" s="8">
        <v>87</v>
      </c>
      <c r="K26" s="8">
        <v>89</v>
      </c>
      <c r="L26" s="8">
        <v>79</v>
      </c>
      <c r="M26" s="8">
        <v>92</v>
      </c>
      <c r="N26" s="46">
        <f t="shared" si="2"/>
        <v>81.272727272727266</v>
      </c>
      <c r="O26" s="10"/>
      <c r="P26" s="57">
        <f t="shared" si="3"/>
        <v>48.763636363636358</v>
      </c>
      <c r="Q26" s="42">
        <v>80</v>
      </c>
      <c r="R26" s="42">
        <v>80</v>
      </c>
      <c r="S26" s="42">
        <v>81</v>
      </c>
      <c r="T26" s="42">
        <v>80</v>
      </c>
      <c r="U26" s="42">
        <v>77</v>
      </c>
      <c r="V26" s="42">
        <v>93</v>
      </c>
      <c r="W26" s="44">
        <v>68</v>
      </c>
      <c r="X26" s="44">
        <v>86</v>
      </c>
      <c r="Y26" s="44">
        <v>87</v>
      </c>
      <c r="Z26" s="44">
        <v>70</v>
      </c>
      <c r="AA26" s="44">
        <v>76</v>
      </c>
      <c r="AB26" s="44">
        <v>73</v>
      </c>
      <c r="AC26" s="54">
        <f t="shared" si="4"/>
        <v>79.25</v>
      </c>
      <c r="AD26" s="43"/>
      <c r="AE26" s="59">
        <f t="shared" si="5"/>
        <v>47.55</v>
      </c>
      <c r="AF26" s="37">
        <v>83</v>
      </c>
      <c r="AG26" s="17">
        <v>72</v>
      </c>
      <c r="AH26" s="17">
        <v>86</v>
      </c>
      <c r="AI26" s="18">
        <v>79</v>
      </c>
      <c r="AJ26" s="17">
        <v>62</v>
      </c>
      <c r="AK26" s="17">
        <v>75</v>
      </c>
      <c r="AL26" s="19">
        <v>72</v>
      </c>
      <c r="AM26" s="47">
        <f t="shared" si="0"/>
        <v>75.571428571428569</v>
      </c>
      <c r="AN26" s="21"/>
      <c r="AO26" s="61">
        <f t="shared" si="6"/>
        <v>45.342857142857142</v>
      </c>
      <c r="AP26" s="24">
        <v>86</v>
      </c>
      <c r="AQ26" s="27">
        <f t="shared" si="13"/>
        <v>51.6</v>
      </c>
      <c r="AR26" s="55">
        <f t="shared" si="7"/>
        <v>193.25649350649351</v>
      </c>
      <c r="AS26" s="25">
        <f t="shared" si="8"/>
        <v>9</v>
      </c>
      <c r="AT26" s="49">
        <v>2</v>
      </c>
      <c r="AU26" s="48"/>
      <c r="AV26" s="34">
        <v>8</v>
      </c>
      <c r="AW26" s="49"/>
      <c r="AX26" s="52">
        <f t="shared" si="9"/>
        <v>2</v>
      </c>
      <c r="AY26" s="22">
        <v>14</v>
      </c>
      <c r="AZ26" s="38"/>
      <c r="BA26" s="36">
        <v>18</v>
      </c>
      <c r="BB26" s="22">
        <v>10</v>
      </c>
      <c r="BC26" s="53">
        <f t="shared" si="10"/>
        <v>8.4</v>
      </c>
      <c r="BD26" s="32">
        <f t="shared" si="11"/>
        <v>203.65649350649352</v>
      </c>
      <c r="BE26" s="63">
        <f t="shared" si="12"/>
        <v>13</v>
      </c>
    </row>
    <row r="27" spans="1:57" ht="15.6" x14ac:dyDescent="0.25">
      <c r="A27" s="1">
        <v>1837160222</v>
      </c>
      <c r="B27" s="3" t="s">
        <v>24</v>
      </c>
      <c r="C27" s="8">
        <v>70</v>
      </c>
      <c r="D27" s="8">
        <v>73</v>
      </c>
      <c r="E27" s="8">
        <v>89</v>
      </c>
      <c r="F27" s="8">
        <v>81</v>
      </c>
      <c r="G27" s="8">
        <v>80</v>
      </c>
      <c r="H27" s="8">
        <v>82</v>
      </c>
      <c r="I27" s="8">
        <v>72</v>
      </c>
      <c r="J27" s="8">
        <v>78</v>
      </c>
      <c r="K27" s="8">
        <v>88</v>
      </c>
      <c r="L27" s="8">
        <v>86</v>
      </c>
      <c r="M27" s="8">
        <v>92</v>
      </c>
      <c r="N27" s="46">
        <f t="shared" si="2"/>
        <v>81</v>
      </c>
      <c r="O27" s="10"/>
      <c r="P27" s="57">
        <f t="shared" si="3"/>
        <v>48.6</v>
      </c>
      <c r="Q27" s="42">
        <v>89</v>
      </c>
      <c r="R27" s="42">
        <v>82</v>
      </c>
      <c r="S27" s="42">
        <v>90</v>
      </c>
      <c r="T27" s="42">
        <v>74</v>
      </c>
      <c r="U27" s="42">
        <v>72</v>
      </c>
      <c r="V27" s="42">
        <v>91</v>
      </c>
      <c r="W27" s="44">
        <v>68</v>
      </c>
      <c r="X27" s="44">
        <v>80</v>
      </c>
      <c r="Y27" s="44">
        <v>74</v>
      </c>
      <c r="Z27" s="44">
        <v>73</v>
      </c>
      <c r="AA27" s="44">
        <v>69</v>
      </c>
      <c r="AB27" s="44">
        <v>62</v>
      </c>
      <c r="AC27" s="54">
        <f t="shared" si="4"/>
        <v>77</v>
      </c>
      <c r="AD27" s="43"/>
      <c r="AE27" s="59">
        <f t="shared" si="5"/>
        <v>46.199999999999996</v>
      </c>
      <c r="AF27" s="37">
        <v>78</v>
      </c>
      <c r="AG27" s="17">
        <v>76</v>
      </c>
      <c r="AH27" s="17">
        <v>70</v>
      </c>
      <c r="AI27" s="18">
        <v>74</v>
      </c>
      <c r="AJ27" s="17">
        <v>63</v>
      </c>
      <c r="AK27" s="17">
        <v>69</v>
      </c>
      <c r="AL27" s="19">
        <v>67</v>
      </c>
      <c r="AM27" s="47">
        <f t="shared" si="0"/>
        <v>71</v>
      </c>
      <c r="AN27" s="21"/>
      <c r="AO27" s="61">
        <f t="shared" si="6"/>
        <v>42.6</v>
      </c>
      <c r="AP27" s="24">
        <v>76</v>
      </c>
      <c r="AQ27" s="27">
        <f t="shared" si="13"/>
        <v>45.6</v>
      </c>
      <c r="AR27" s="55">
        <f t="shared" si="7"/>
        <v>183</v>
      </c>
      <c r="AS27" s="25">
        <f t="shared" si="8"/>
        <v>25</v>
      </c>
      <c r="AT27" s="49">
        <v>2</v>
      </c>
      <c r="AU27" s="48"/>
      <c r="AV27" s="34">
        <v>8</v>
      </c>
      <c r="AW27" s="49"/>
      <c r="AX27" s="52">
        <f t="shared" si="9"/>
        <v>2</v>
      </c>
      <c r="AY27" s="22">
        <v>10</v>
      </c>
      <c r="AZ27" s="38"/>
      <c r="BA27" s="36">
        <v>18</v>
      </c>
      <c r="BB27" s="22">
        <v>10</v>
      </c>
      <c r="BC27" s="53">
        <f t="shared" si="10"/>
        <v>7.6000000000000005</v>
      </c>
      <c r="BD27" s="32">
        <f t="shared" si="11"/>
        <v>192.6</v>
      </c>
      <c r="BE27" s="63">
        <f t="shared" si="12"/>
        <v>27</v>
      </c>
    </row>
    <row r="28" spans="1:57" ht="15.6" x14ac:dyDescent="0.25">
      <c r="A28" s="1">
        <v>1837160223</v>
      </c>
      <c r="B28" s="2" t="s">
        <v>25</v>
      </c>
      <c r="C28" s="8">
        <v>82</v>
      </c>
      <c r="D28" s="8">
        <v>84</v>
      </c>
      <c r="E28" s="8">
        <v>87</v>
      </c>
      <c r="F28" s="8">
        <v>79</v>
      </c>
      <c r="G28" s="8">
        <v>86</v>
      </c>
      <c r="H28" s="8">
        <v>90</v>
      </c>
      <c r="I28" s="8">
        <v>84</v>
      </c>
      <c r="J28" s="8">
        <v>84</v>
      </c>
      <c r="K28" s="8">
        <v>96</v>
      </c>
      <c r="L28" s="8">
        <v>98</v>
      </c>
      <c r="M28" s="8">
        <v>93</v>
      </c>
      <c r="N28" s="46">
        <f t="shared" si="2"/>
        <v>87.545454545454547</v>
      </c>
      <c r="O28" s="10"/>
      <c r="P28" s="57">
        <f t="shared" si="3"/>
        <v>52.527272727272724</v>
      </c>
      <c r="Q28" s="42">
        <v>92</v>
      </c>
      <c r="R28" s="42">
        <v>89</v>
      </c>
      <c r="S28" s="42">
        <v>84</v>
      </c>
      <c r="T28" s="42">
        <v>76</v>
      </c>
      <c r="U28" s="42">
        <v>76</v>
      </c>
      <c r="V28" s="42">
        <v>93</v>
      </c>
      <c r="W28" s="44">
        <v>70</v>
      </c>
      <c r="X28" s="44">
        <v>87</v>
      </c>
      <c r="Y28" s="44">
        <v>90</v>
      </c>
      <c r="Z28" s="44">
        <v>69</v>
      </c>
      <c r="AA28" s="44">
        <v>70</v>
      </c>
      <c r="AB28" s="44">
        <v>81</v>
      </c>
      <c r="AC28" s="54">
        <f t="shared" si="4"/>
        <v>81.416666666666671</v>
      </c>
      <c r="AD28" s="43"/>
      <c r="AE28" s="59">
        <f t="shared" si="5"/>
        <v>48.85</v>
      </c>
      <c r="AF28" s="37">
        <v>79</v>
      </c>
      <c r="AG28" s="17">
        <v>74</v>
      </c>
      <c r="AH28" s="17">
        <v>72</v>
      </c>
      <c r="AI28" s="18">
        <v>81</v>
      </c>
      <c r="AJ28" s="17">
        <v>81</v>
      </c>
      <c r="AK28" s="17">
        <v>85</v>
      </c>
      <c r="AL28" s="19">
        <v>69</v>
      </c>
      <c r="AM28" s="47">
        <f t="shared" si="0"/>
        <v>77.285714285714292</v>
      </c>
      <c r="AN28" s="21"/>
      <c r="AO28" s="61">
        <f t="shared" si="6"/>
        <v>46.371428571428574</v>
      </c>
      <c r="AP28" s="24">
        <v>83</v>
      </c>
      <c r="AQ28" s="27">
        <f t="shared" si="13"/>
        <v>49.8</v>
      </c>
      <c r="AR28" s="55">
        <f t="shared" si="7"/>
        <v>197.5487012987013</v>
      </c>
      <c r="AS28" s="25">
        <f t="shared" si="8"/>
        <v>2</v>
      </c>
      <c r="AT28" s="49">
        <v>2</v>
      </c>
      <c r="AU28" s="48"/>
      <c r="AV28" s="34">
        <v>8</v>
      </c>
      <c r="AW28" s="49"/>
      <c r="AX28" s="52">
        <f t="shared" si="9"/>
        <v>2</v>
      </c>
      <c r="AY28" s="22">
        <v>10</v>
      </c>
      <c r="AZ28" s="38"/>
      <c r="BA28" s="36">
        <v>18</v>
      </c>
      <c r="BB28" s="22">
        <v>10</v>
      </c>
      <c r="BC28" s="53">
        <f t="shared" si="10"/>
        <v>7.6000000000000005</v>
      </c>
      <c r="BD28" s="32">
        <f t="shared" si="11"/>
        <v>207.1487012987013</v>
      </c>
      <c r="BE28" s="63">
        <f t="shared" si="12"/>
        <v>10</v>
      </c>
    </row>
    <row r="29" spans="1:57" ht="15.6" x14ac:dyDescent="0.25">
      <c r="A29" s="1">
        <v>1837160224</v>
      </c>
      <c r="B29" s="3" t="s">
        <v>26</v>
      </c>
      <c r="C29" s="8">
        <v>62</v>
      </c>
      <c r="D29" s="8">
        <v>87</v>
      </c>
      <c r="E29" s="8">
        <v>87</v>
      </c>
      <c r="F29" s="8">
        <v>77</v>
      </c>
      <c r="G29" s="8">
        <v>88</v>
      </c>
      <c r="H29" s="8">
        <v>94</v>
      </c>
      <c r="I29" s="8">
        <v>76</v>
      </c>
      <c r="J29" s="8">
        <v>83</v>
      </c>
      <c r="K29" s="8">
        <v>89</v>
      </c>
      <c r="L29" s="8">
        <v>87</v>
      </c>
      <c r="M29" s="8">
        <v>92</v>
      </c>
      <c r="N29" s="46">
        <f t="shared" si="2"/>
        <v>83.818181818181813</v>
      </c>
      <c r="O29" s="10"/>
      <c r="P29" s="57">
        <f t="shared" si="3"/>
        <v>50.290909090909089</v>
      </c>
      <c r="Q29" s="42">
        <v>78</v>
      </c>
      <c r="R29" s="42">
        <v>78</v>
      </c>
      <c r="S29" s="42">
        <v>88</v>
      </c>
      <c r="T29" s="42">
        <v>78</v>
      </c>
      <c r="U29" s="42">
        <v>81</v>
      </c>
      <c r="V29" s="42">
        <v>87</v>
      </c>
      <c r="W29" s="44">
        <v>68</v>
      </c>
      <c r="X29" s="44">
        <v>83</v>
      </c>
      <c r="Y29" s="44">
        <v>89</v>
      </c>
      <c r="Z29" s="44">
        <v>72</v>
      </c>
      <c r="AA29" s="44">
        <v>72</v>
      </c>
      <c r="AB29" s="44">
        <v>76</v>
      </c>
      <c r="AC29" s="54">
        <f t="shared" si="4"/>
        <v>79.166666666666671</v>
      </c>
      <c r="AD29" s="43"/>
      <c r="AE29" s="59">
        <f t="shared" si="5"/>
        <v>47.5</v>
      </c>
      <c r="AF29" s="37">
        <v>89</v>
      </c>
      <c r="AG29" s="17">
        <v>69</v>
      </c>
      <c r="AH29" s="17">
        <v>68</v>
      </c>
      <c r="AI29" s="18">
        <v>75</v>
      </c>
      <c r="AJ29" s="17">
        <v>65</v>
      </c>
      <c r="AK29" s="17">
        <v>82</v>
      </c>
      <c r="AL29" s="19">
        <v>73</v>
      </c>
      <c r="AM29" s="47">
        <f t="shared" si="0"/>
        <v>74.428571428571431</v>
      </c>
      <c r="AN29" s="21"/>
      <c r="AO29" s="61">
        <f t="shared" si="6"/>
        <v>44.657142857142858</v>
      </c>
      <c r="AP29" s="24">
        <v>83</v>
      </c>
      <c r="AQ29" s="27">
        <f t="shared" si="13"/>
        <v>49.8</v>
      </c>
      <c r="AR29" s="55">
        <f t="shared" si="7"/>
        <v>192.24805194805197</v>
      </c>
      <c r="AS29" s="25">
        <f t="shared" si="8"/>
        <v>11</v>
      </c>
      <c r="AT29" s="49">
        <v>2</v>
      </c>
      <c r="AU29" s="48"/>
      <c r="AV29" s="34">
        <v>8</v>
      </c>
      <c r="AW29" s="49"/>
      <c r="AX29" s="52">
        <f t="shared" si="9"/>
        <v>2</v>
      </c>
      <c r="AY29" s="22">
        <v>10</v>
      </c>
      <c r="AZ29" s="38"/>
      <c r="BA29" s="36">
        <v>18</v>
      </c>
      <c r="BB29" s="22">
        <v>10</v>
      </c>
      <c r="BC29" s="53">
        <f t="shared" si="10"/>
        <v>7.6000000000000005</v>
      </c>
      <c r="BD29" s="32">
        <f t="shared" si="11"/>
        <v>201.84805194805196</v>
      </c>
      <c r="BE29" s="63">
        <f t="shared" si="12"/>
        <v>19</v>
      </c>
    </row>
    <row r="30" spans="1:57" ht="15.6" x14ac:dyDescent="0.25">
      <c r="A30" s="1">
        <v>1837160225</v>
      </c>
      <c r="B30" s="2" t="s">
        <v>27</v>
      </c>
      <c r="C30" s="8">
        <v>70</v>
      </c>
      <c r="D30" s="8">
        <v>74</v>
      </c>
      <c r="E30" s="8">
        <v>75</v>
      </c>
      <c r="F30" s="8">
        <v>87</v>
      </c>
      <c r="G30" s="8">
        <v>78</v>
      </c>
      <c r="H30" s="8">
        <v>80</v>
      </c>
      <c r="I30" s="8">
        <v>79</v>
      </c>
      <c r="J30" s="8">
        <v>75</v>
      </c>
      <c r="K30" s="8">
        <v>79</v>
      </c>
      <c r="L30" s="8">
        <v>83</v>
      </c>
      <c r="M30" s="8">
        <v>97</v>
      </c>
      <c r="N30" s="46">
        <f t="shared" si="2"/>
        <v>79.727272727272734</v>
      </c>
      <c r="O30" s="10"/>
      <c r="P30" s="57">
        <f t="shared" si="3"/>
        <v>47.836363636363636</v>
      </c>
      <c r="Q30" s="42">
        <v>75</v>
      </c>
      <c r="R30" s="42">
        <v>73</v>
      </c>
      <c r="S30" s="42">
        <v>82</v>
      </c>
      <c r="T30" s="42">
        <v>57</v>
      </c>
      <c r="U30" s="42">
        <v>74</v>
      </c>
      <c r="V30" s="42">
        <v>95</v>
      </c>
      <c r="W30" s="44">
        <v>82</v>
      </c>
      <c r="X30" s="44">
        <v>88</v>
      </c>
      <c r="Y30" s="44">
        <v>75</v>
      </c>
      <c r="Z30" s="44">
        <v>73</v>
      </c>
      <c r="AA30" s="44">
        <v>82</v>
      </c>
      <c r="AB30" s="44">
        <v>84</v>
      </c>
      <c r="AC30" s="54">
        <f t="shared" si="4"/>
        <v>78.333333333333329</v>
      </c>
      <c r="AD30" s="43">
        <v>-10</v>
      </c>
      <c r="AE30" s="59">
        <f t="shared" si="5"/>
        <v>40.999999999999993</v>
      </c>
      <c r="AF30" s="37">
        <v>76</v>
      </c>
      <c r="AG30" s="17">
        <v>65</v>
      </c>
      <c r="AH30" s="17">
        <v>90</v>
      </c>
      <c r="AI30" s="18">
        <v>78</v>
      </c>
      <c r="AJ30" s="17">
        <v>62</v>
      </c>
      <c r="AK30" s="17">
        <v>88</v>
      </c>
      <c r="AL30" s="19">
        <v>74</v>
      </c>
      <c r="AM30" s="47">
        <f t="shared" si="0"/>
        <v>76.142857142857139</v>
      </c>
      <c r="AN30" s="21"/>
      <c r="AO30" s="61">
        <f t="shared" si="6"/>
        <v>45.685714285714283</v>
      </c>
      <c r="AP30" s="24">
        <v>75</v>
      </c>
      <c r="AQ30" s="27">
        <f t="shared" si="13"/>
        <v>45</v>
      </c>
      <c r="AR30" s="55">
        <f t="shared" si="7"/>
        <v>179.52207792207793</v>
      </c>
      <c r="AS30" s="25">
        <f t="shared" si="8"/>
        <v>30</v>
      </c>
      <c r="AT30" s="49">
        <v>18</v>
      </c>
      <c r="AU30" s="48">
        <v>11</v>
      </c>
      <c r="AV30" s="34">
        <v>18</v>
      </c>
      <c r="AW30" s="49">
        <v>8</v>
      </c>
      <c r="AX30" s="52">
        <f t="shared" si="9"/>
        <v>11</v>
      </c>
      <c r="AY30" s="22">
        <v>47</v>
      </c>
      <c r="AZ30" s="38">
        <v>12</v>
      </c>
      <c r="BA30" s="36">
        <v>36</v>
      </c>
      <c r="BB30" s="22"/>
      <c r="BC30" s="53">
        <f t="shared" si="10"/>
        <v>19</v>
      </c>
      <c r="BD30" s="32">
        <f t="shared" si="11"/>
        <v>209.52207792207793</v>
      </c>
      <c r="BE30" s="63">
        <f t="shared" si="12"/>
        <v>6</v>
      </c>
    </row>
    <row r="31" spans="1:57" ht="15.6" x14ac:dyDescent="0.25">
      <c r="A31" s="1">
        <v>1837160226</v>
      </c>
      <c r="B31" s="3" t="s">
        <v>28</v>
      </c>
      <c r="C31" s="8">
        <v>80</v>
      </c>
      <c r="D31" s="8">
        <v>79</v>
      </c>
      <c r="E31" s="8">
        <v>75</v>
      </c>
      <c r="F31" s="8">
        <v>83</v>
      </c>
      <c r="G31" s="8">
        <v>65</v>
      </c>
      <c r="H31" s="8">
        <v>75</v>
      </c>
      <c r="I31" s="8">
        <v>82</v>
      </c>
      <c r="J31" s="8">
        <v>75</v>
      </c>
      <c r="K31" s="8">
        <v>83</v>
      </c>
      <c r="L31" s="8">
        <v>90</v>
      </c>
      <c r="M31" s="8">
        <v>89</v>
      </c>
      <c r="N31" s="46">
        <f t="shared" si="2"/>
        <v>79.63636363636364</v>
      </c>
      <c r="O31" s="10"/>
      <c r="P31" s="57">
        <f t="shared" si="3"/>
        <v>47.781818181818181</v>
      </c>
      <c r="Q31" s="42">
        <v>91</v>
      </c>
      <c r="R31" s="42">
        <v>76</v>
      </c>
      <c r="S31" s="42">
        <v>77</v>
      </c>
      <c r="T31" s="42">
        <v>63</v>
      </c>
      <c r="U31" s="42">
        <v>68</v>
      </c>
      <c r="V31" s="42">
        <v>92</v>
      </c>
      <c r="W31" s="44">
        <v>85</v>
      </c>
      <c r="X31" s="44">
        <v>87</v>
      </c>
      <c r="Y31" s="44">
        <v>77</v>
      </c>
      <c r="Z31" s="44">
        <v>72</v>
      </c>
      <c r="AA31" s="44">
        <v>72</v>
      </c>
      <c r="AB31" s="44">
        <v>82</v>
      </c>
      <c r="AC31" s="54">
        <f t="shared" si="4"/>
        <v>78.5</v>
      </c>
      <c r="AD31" s="43"/>
      <c r="AE31" s="59">
        <f t="shared" si="5"/>
        <v>47.1</v>
      </c>
      <c r="AF31" s="37">
        <v>72</v>
      </c>
      <c r="AG31" s="17">
        <v>67</v>
      </c>
      <c r="AH31" s="17">
        <v>70</v>
      </c>
      <c r="AI31" s="18">
        <v>79</v>
      </c>
      <c r="AJ31" s="17">
        <v>64</v>
      </c>
      <c r="AK31" s="17">
        <v>78</v>
      </c>
      <c r="AL31" s="19">
        <v>63</v>
      </c>
      <c r="AM31" s="47">
        <f t="shared" si="0"/>
        <v>70.428571428571431</v>
      </c>
      <c r="AN31" s="21"/>
      <c r="AO31" s="61">
        <f t="shared" si="6"/>
        <v>42.25714285714286</v>
      </c>
      <c r="AP31" s="24">
        <v>72</v>
      </c>
      <c r="AQ31" s="27">
        <f t="shared" si="13"/>
        <v>43.199999999999996</v>
      </c>
      <c r="AR31" s="55">
        <f t="shared" si="7"/>
        <v>180.33896103896103</v>
      </c>
      <c r="AS31" s="25">
        <f t="shared" si="8"/>
        <v>28</v>
      </c>
      <c r="AT31" s="49">
        <v>16</v>
      </c>
      <c r="AU31" s="48"/>
      <c r="AV31" s="34">
        <v>8</v>
      </c>
      <c r="AW31" s="49"/>
      <c r="AX31" s="52">
        <f t="shared" si="9"/>
        <v>4.8000000000000007</v>
      </c>
      <c r="AY31" s="22">
        <v>53</v>
      </c>
      <c r="AZ31" s="38">
        <v>2</v>
      </c>
      <c r="BA31" s="36">
        <v>25</v>
      </c>
      <c r="BB31" s="22"/>
      <c r="BC31" s="53">
        <f t="shared" si="10"/>
        <v>16</v>
      </c>
      <c r="BD31" s="32">
        <f t="shared" si="11"/>
        <v>201.13896103896104</v>
      </c>
      <c r="BE31" s="63">
        <f t="shared" si="12"/>
        <v>20</v>
      </c>
    </row>
    <row r="32" spans="1:57" ht="15.6" x14ac:dyDescent="0.25">
      <c r="A32" s="1">
        <v>1837160227</v>
      </c>
      <c r="B32" s="2" t="s">
        <v>29</v>
      </c>
      <c r="C32" s="8">
        <v>71</v>
      </c>
      <c r="D32" s="8">
        <v>81</v>
      </c>
      <c r="E32" s="8">
        <v>74</v>
      </c>
      <c r="F32" s="8">
        <v>86</v>
      </c>
      <c r="G32" s="8">
        <v>60</v>
      </c>
      <c r="H32" s="8">
        <v>94</v>
      </c>
      <c r="I32" s="8">
        <v>82</v>
      </c>
      <c r="J32" s="8">
        <v>68</v>
      </c>
      <c r="K32" s="8">
        <v>89</v>
      </c>
      <c r="L32" s="8">
        <v>79</v>
      </c>
      <c r="M32" s="8">
        <v>93</v>
      </c>
      <c r="N32" s="46">
        <f t="shared" si="2"/>
        <v>79.727272727272734</v>
      </c>
      <c r="O32" s="10"/>
      <c r="P32" s="57">
        <f t="shared" si="3"/>
        <v>47.836363636363636</v>
      </c>
      <c r="Q32" s="42">
        <v>93</v>
      </c>
      <c r="R32" s="42">
        <v>78</v>
      </c>
      <c r="S32" s="42">
        <v>89</v>
      </c>
      <c r="T32" s="42">
        <v>68</v>
      </c>
      <c r="U32" s="42">
        <v>68</v>
      </c>
      <c r="V32" s="42">
        <v>85</v>
      </c>
      <c r="W32" s="44">
        <v>78</v>
      </c>
      <c r="X32" s="44">
        <v>87</v>
      </c>
      <c r="Y32" s="44">
        <v>76</v>
      </c>
      <c r="Z32" s="44">
        <v>75</v>
      </c>
      <c r="AA32" s="44">
        <v>93</v>
      </c>
      <c r="AB32" s="44">
        <v>78</v>
      </c>
      <c r="AC32" s="54">
        <f t="shared" si="4"/>
        <v>80.666666666666671</v>
      </c>
      <c r="AD32" s="43"/>
      <c r="AE32" s="59">
        <f t="shared" si="5"/>
        <v>48.4</v>
      </c>
      <c r="AF32" s="37">
        <v>73</v>
      </c>
      <c r="AG32" s="17">
        <v>62</v>
      </c>
      <c r="AH32" s="17">
        <v>85</v>
      </c>
      <c r="AI32" s="18">
        <v>82</v>
      </c>
      <c r="AJ32" s="17">
        <v>67</v>
      </c>
      <c r="AK32" s="17">
        <v>89</v>
      </c>
      <c r="AL32" s="19">
        <v>69</v>
      </c>
      <c r="AM32" s="47">
        <f t="shared" si="0"/>
        <v>75.285714285714292</v>
      </c>
      <c r="AN32" s="21"/>
      <c r="AO32" s="61">
        <f t="shared" si="6"/>
        <v>45.171428571428571</v>
      </c>
      <c r="AP32" s="24">
        <v>76</v>
      </c>
      <c r="AQ32" s="27">
        <f t="shared" si="13"/>
        <v>45.6</v>
      </c>
      <c r="AR32" s="55">
        <f t="shared" si="7"/>
        <v>187.00779220779219</v>
      </c>
      <c r="AS32" s="25">
        <f t="shared" si="8"/>
        <v>18</v>
      </c>
      <c r="AT32" s="49">
        <v>12</v>
      </c>
      <c r="AU32" s="48"/>
      <c r="AV32" s="34">
        <v>10</v>
      </c>
      <c r="AW32" s="49"/>
      <c r="AX32" s="52">
        <f t="shared" si="9"/>
        <v>4.4000000000000004</v>
      </c>
      <c r="AY32" s="22">
        <v>53</v>
      </c>
      <c r="AZ32" s="38">
        <v>5</v>
      </c>
      <c r="BA32" s="36">
        <v>32</v>
      </c>
      <c r="BB32" s="22"/>
      <c r="BC32" s="53">
        <f t="shared" si="10"/>
        <v>18</v>
      </c>
      <c r="BD32" s="32">
        <f t="shared" si="11"/>
        <v>209.4077922077922</v>
      </c>
      <c r="BE32" s="63">
        <f t="shared" si="12"/>
        <v>7</v>
      </c>
    </row>
    <row r="33" spans="1:57" ht="15.6" x14ac:dyDescent="0.25">
      <c r="A33" s="1">
        <v>1837160228</v>
      </c>
      <c r="B33" s="2" t="s">
        <v>30</v>
      </c>
      <c r="C33" s="8">
        <v>75</v>
      </c>
      <c r="D33" s="8">
        <v>86</v>
      </c>
      <c r="E33" s="8">
        <v>87</v>
      </c>
      <c r="F33" s="8">
        <v>81</v>
      </c>
      <c r="G33" s="8">
        <v>80</v>
      </c>
      <c r="H33" s="8">
        <v>78</v>
      </c>
      <c r="I33" s="8">
        <v>86</v>
      </c>
      <c r="J33" s="8">
        <v>73</v>
      </c>
      <c r="K33" s="8">
        <v>92</v>
      </c>
      <c r="L33" s="8">
        <v>90</v>
      </c>
      <c r="M33" s="8">
        <v>91</v>
      </c>
      <c r="N33" s="46">
        <f t="shared" si="2"/>
        <v>83.545454545454547</v>
      </c>
      <c r="O33" s="10"/>
      <c r="P33" s="57">
        <f t="shared" si="3"/>
        <v>50.127272727272725</v>
      </c>
      <c r="Q33" s="42">
        <v>88</v>
      </c>
      <c r="R33" s="42">
        <v>84</v>
      </c>
      <c r="S33" s="42">
        <v>85</v>
      </c>
      <c r="T33" s="42">
        <v>68</v>
      </c>
      <c r="U33" s="42">
        <v>76</v>
      </c>
      <c r="V33" s="42">
        <v>90</v>
      </c>
      <c r="W33" s="44">
        <v>80</v>
      </c>
      <c r="X33" s="44">
        <v>86</v>
      </c>
      <c r="Y33" s="44">
        <v>72</v>
      </c>
      <c r="Z33" s="44">
        <v>74</v>
      </c>
      <c r="AA33" s="44">
        <v>72</v>
      </c>
      <c r="AB33" s="44">
        <v>79</v>
      </c>
      <c r="AC33" s="54">
        <f t="shared" si="4"/>
        <v>79.5</v>
      </c>
      <c r="AD33" s="43"/>
      <c r="AE33" s="59">
        <f t="shared" si="5"/>
        <v>47.699999999999996</v>
      </c>
      <c r="AF33" s="37">
        <v>77</v>
      </c>
      <c r="AG33" s="17">
        <v>63</v>
      </c>
      <c r="AH33" s="17">
        <v>83</v>
      </c>
      <c r="AI33" s="18">
        <v>85</v>
      </c>
      <c r="AJ33" s="17">
        <v>64</v>
      </c>
      <c r="AK33" s="17">
        <v>72</v>
      </c>
      <c r="AL33" s="19">
        <v>66</v>
      </c>
      <c r="AM33" s="47">
        <f t="shared" si="0"/>
        <v>72.857142857142861</v>
      </c>
      <c r="AN33" s="21"/>
      <c r="AO33" s="61">
        <f t="shared" si="6"/>
        <v>43.714285714285715</v>
      </c>
      <c r="AP33" s="24">
        <v>77</v>
      </c>
      <c r="AQ33" s="27">
        <f t="shared" si="13"/>
        <v>46.199999999999996</v>
      </c>
      <c r="AR33" s="55">
        <f t="shared" si="7"/>
        <v>187.74155844155842</v>
      </c>
      <c r="AS33" s="25">
        <f t="shared" si="8"/>
        <v>15</v>
      </c>
      <c r="AT33" s="49">
        <v>16</v>
      </c>
      <c r="AU33" s="48">
        <v>5</v>
      </c>
      <c r="AV33" s="34">
        <v>13</v>
      </c>
      <c r="AW33" s="49">
        <v>5</v>
      </c>
      <c r="AX33" s="52">
        <f t="shared" si="9"/>
        <v>7.8000000000000007</v>
      </c>
      <c r="AY33" s="22">
        <v>34</v>
      </c>
      <c r="AZ33" s="38">
        <v>15</v>
      </c>
      <c r="BA33" s="36">
        <v>25</v>
      </c>
      <c r="BB33" s="22"/>
      <c r="BC33" s="53">
        <f t="shared" si="10"/>
        <v>14.8</v>
      </c>
      <c r="BD33" s="32">
        <f t="shared" si="11"/>
        <v>210.34155844155845</v>
      </c>
      <c r="BE33" s="63">
        <f t="shared" si="12"/>
        <v>4</v>
      </c>
    </row>
    <row r="34" spans="1:57" ht="15.6" x14ac:dyDescent="0.25">
      <c r="A34" s="1">
        <v>1837160229</v>
      </c>
      <c r="B34" s="2" t="s">
        <v>31</v>
      </c>
      <c r="C34" s="8">
        <v>78</v>
      </c>
      <c r="D34" s="8">
        <v>76</v>
      </c>
      <c r="E34" s="8">
        <v>76</v>
      </c>
      <c r="F34" s="8">
        <v>78</v>
      </c>
      <c r="G34" s="8">
        <v>77</v>
      </c>
      <c r="H34" s="8">
        <v>89</v>
      </c>
      <c r="I34" s="8">
        <v>74</v>
      </c>
      <c r="J34" s="8">
        <v>69</v>
      </c>
      <c r="K34" s="8">
        <v>90</v>
      </c>
      <c r="L34" s="8">
        <v>81</v>
      </c>
      <c r="M34" s="8">
        <v>90</v>
      </c>
      <c r="N34" s="46">
        <f t="shared" si="2"/>
        <v>79.818181818181813</v>
      </c>
      <c r="O34" s="10"/>
      <c r="P34" s="57">
        <f t="shared" si="3"/>
        <v>47.890909090909084</v>
      </c>
      <c r="Q34" s="42">
        <v>86</v>
      </c>
      <c r="R34" s="42">
        <v>77</v>
      </c>
      <c r="S34" s="42">
        <v>73</v>
      </c>
      <c r="T34" s="42">
        <v>67</v>
      </c>
      <c r="U34" s="42">
        <v>66</v>
      </c>
      <c r="V34" s="42">
        <v>85</v>
      </c>
      <c r="W34" s="44">
        <v>73</v>
      </c>
      <c r="X34" s="44">
        <v>85</v>
      </c>
      <c r="Y34" s="44">
        <v>81</v>
      </c>
      <c r="Z34" s="44">
        <v>71</v>
      </c>
      <c r="AA34" s="44">
        <v>77</v>
      </c>
      <c r="AB34" s="44">
        <v>77</v>
      </c>
      <c r="AC34" s="54">
        <f t="shared" si="4"/>
        <v>76.5</v>
      </c>
      <c r="AD34" s="43"/>
      <c r="AE34" s="59">
        <f t="shared" si="5"/>
        <v>45.9</v>
      </c>
      <c r="AF34" s="37">
        <v>72</v>
      </c>
      <c r="AG34" s="17">
        <v>60</v>
      </c>
      <c r="AH34" s="17">
        <v>88</v>
      </c>
      <c r="AI34" s="18">
        <v>73</v>
      </c>
      <c r="AJ34" s="17">
        <v>52</v>
      </c>
      <c r="AK34" s="17">
        <v>74</v>
      </c>
      <c r="AL34" s="19">
        <v>67</v>
      </c>
      <c r="AM34" s="47">
        <f t="shared" si="0"/>
        <v>69.428571428571431</v>
      </c>
      <c r="AN34" s="21">
        <v>-10</v>
      </c>
      <c r="AO34" s="61">
        <f t="shared" si="6"/>
        <v>35.657142857142858</v>
      </c>
      <c r="AP34" s="24">
        <v>76</v>
      </c>
      <c r="AQ34" s="27">
        <f t="shared" si="13"/>
        <v>45.6</v>
      </c>
      <c r="AR34" s="55">
        <f t="shared" si="7"/>
        <v>175.04805194805195</v>
      </c>
      <c r="AS34" s="25">
        <f t="shared" si="8"/>
        <v>36</v>
      </c>
      <c r="AT34" s="49">
        <v>7</v>
      </c>
      <c r="AU34" s="48">
        <v>3</v>
      </c>
      <c r="AV34" s="34">
        <v>8</v>
      </c>
      <c r="AW34" s="49"/>
      <c r="AX34" s="52">
        <f t="shared" si="9"/>
        <v>3.6</v>
      </c>
      <c r="AY34" s="22">
        <v>53</v>
      </c>
      <c r="AZ34" s="38">
        <v>6</v>
      </c>
      <c r="BA34" s="36">
        <v>18</v>
      </c>
      <c r="BB34" s="22">
        <v>10</v>
      </c>
      <c r="BC34" s="53">
        <f t="shared" si="10"/>
        <v>17.400000000000002</v>
      </c>
      <c r="BD34" s="32">
        <f t="shared" si="11"/>
        <v>196.04805194805195</v>
      </c>
      <c r="BE34" s="63">
        <f t="shared" si="12"/>
        <v>24</v>
      </c>
    </row>
    <row r="35" spans="1:57" ht="15.6" x14ac:dyDescent="0.25">
      <c r="A35" s="1">
        <v>1837160230</v>
      </c>
      <c r="B35" s="2" t="s">
        <v>32</v>
      </c>
      <c r="C35" s="8">
        <v>66</v>
      </c>
      <c r="D35" s="8">
        <v>78</v>
      </c>
      <c r="E35" s="8">
        <v>84</v>
      </c>
      <c r="F35" s="8">
        <v>72</v>
      </c>
      <c r="G35" s="8">
        <v>72</v>
      </c>
      <c r="H35" s="8">
        <v>75</v>
      </c>
      <c r="I35" s="8">
        <v>71</v>
      </c>
      <c r="J35" s="8">
        <v>70</v>
      </c>
      <c r="K35" s="8">
        <v>82</v>
      </c>
      <c r="L35" s="8">
        <v>83</v>
      </c>
      <c r="M35" s="8">
        <v>91</v>
      </c>
      <c r="N35" s="46">
        <f t="shared" si="2"/>
        <v>76.727272727272734</v>
      </c>
      <c r="O35" s="10"/>
      <c r="P35" s="57">
        <f t="shared" si="3"/>
        <v>46.036363636363639</v>
      </c>
      <c r="Q35" s="42">
        <v>86</v>
      </c>
      <c r="R35" s="42">
        <v>72</v>
      </c>
      <c r="S35" s="42">
        <v>79</v>
      </c>
      <c r="T35" s="42">
        <v>70</v>
      </c>
      <c r="U35" s="42">
        <v>69</v>
      </c>
      <c r="V35" s="42">
        <v>76</v>
      </c>
      <c r="W35" s="44">
        <v>82</v>
      </c>
      <c r="X35" s="44">
        <v>80</v>
      </c>
      <c r="Y35" s="44">
        <v>70</v>
      </c>
      <c r="Z35" s="44">
        <v>87</v>
      </c>
      <c r="AA35" s="44">
        <v>84</v>
      </c>
      <c r="AB35" s="44">
        <v>75</v>
      </c>
      <c r="AC35" s="54">
        <f t="shared" si="4"/>
        <v>77.5</v>
      </c>
      <c r="AD35" s="43"/>
      <c r="AE35" s="59">
        <f t="shared" si="5"/>
        <v>46.5</v>
      </c>
      <c r="AF35" s="37">
        <v>66</v>
      </c>
      <c r="AG35" s="17">
        <v>62</v>
      </c>
      <c r="AH35" s="17">
        <v>71</v>
      </c>
      <c r="AI35" s="18">
        <v>77</v>
      </c>
      <c r="AJ35" s="17">
        <v>65</v>
      </c>
      <c r="AK35" s="17">
        <v>75</v>
      </c>
      <c r="AL35" s="19">
        <v>66</v>
      </c>
      <c r="AM35" s="47">
        <f t="shared" si="0"/>
        <v>68.857142857142861</v>
      </c>
      <c r="AN35" s="21"/>
      <c r="AO35" s="61">
        <f t="shared" si="6"/>
        <v>41.314285714285717</v>
      </c>
      <c r="AP35" s="24">
        <v>80</v>
      </c>
      <c r="AQ35" s="27">
        <f t="shared" si="13"/>
        <v>48</v>
      </c>
      <c r="AR35" s="55">
        <f t="shared" si="7"/>
        <v>181.85064935064935</v>
      </c>
      <c r="AS35" s="25">
        <f t="shared" si="8"/>
        <v>27</v>
      </c>
      <c r="AT35" s="49">
        <v>11</v>
      </c>
      <c r="AU35" s="48">
        <v>4</v>
      </c>
      <c r="AV35" s="34">
        <v>12</v>
      </c>
      <c r="AW35" s="49">
        <v>4</v>
      </c>
      <c r="AX35" s="52">
        <f t="shared" si="9"/>
        <v>6.2</v>
      </c>
      <c r="AY35" s="22">
        <v>33</v>
      </c>
      <c r="AZ35" s="38">
        <v>5</v>
      </c>
      <c r="BA35" s="36">
        <v>31</v>
      </c>
      <c r="BB35" s="22"/>
      <c r="BC35" s="53">
        <f t="shared" si="10"/>
        <v>13.8</v>
      </c>
      <c r="BD35" s="32">
        <f t="shared" si="11"/>
        <v>201.85064935064935</v>
      </c>
      <c r="BE35" s="63">
        <f t="shared" si="12"/>
        <v>18</v>
      </c>
    </row>
    <row r="36" spans="1:57" ht="15.6" x14ac:dyDescent="0.25">
      <c r="A36" s="1">
        <v>1837160231</v>
      </c>
      <c r="B36" s="2" t="s">
        <v>33</v>
      </c>
      <c r="C36" s="8">
        <v>53</v>
      </c>
      <c r="D36" s="8">
        <v>61</v>
      </c>
      <c r="E36" s="8">
        <v>68</v>
      </c>
      <c r="F36" s="8">
        <v>86</v>
      </c>
      <c r="G36" s="8">
        <v>71</v>
      </c>
      <c r="H36" s="8">
        <v>71</v>
      </c>
      <c r="I36" s="8">
        <v>71</v>
      </c>
      <c r="J36" s="8">
        <v>69</v>
      </c>
      <c r="K36" s="8">
        <v>73</v>
      </c>
      <c r="L36" s="8">
        <v>73</v>
      </c>
      <c r="M36" s="8">
        <v>91</v>
      </c>
      <c r="N36" s="46">
        <f t="shared" si="2"/>
        <v>71.545454545454547</v>
      </c>
      <c r="O36" s="11">
        <v>-10</v>
      </c>
      <c r="P36" s="57">
        <f t="shared" si="3"/>
        <v>36.927272727272729</v>
      </c>
      <c r="Q36" s="42">
        <v>75</v>
      </c>
      <c r="R36" s="42">
        <v>63</v>
      </c>
      <c r="S36" s="42">
        <v>76</v>
      </c>
      <c r="T36" s="42">
        <v>60</v>
      </c>
      <c r="U36" s="42">
        <v>57</v>
      </c>
      <c r="V36" s="42">
        <v>85</v>
      </c>
      <c r="W36" s="44">
        <v>62</v>
      </c>
      <c r="X36" s="44">
        <v>76</v>
      </c>
      <c r="Y36" s="44">
        <v>74</v>
      </c>
      <c r="Z36" s="44">
        <v>68</v>
      </c>
      <c r="AA36" s="44">
        <v>73</v>
      </c>
      <c r="AB36" s="44">
        <v>60</v>
      </c>
      <c r="AC36" s="54">
        <f t="shared" si="4"/>
        <v>69.083333333333329</v>
      </c>
      <c r="AD36" s="43">
        <v>-10</v>
      </c>
      <c r="AE36" s="59">
        <f t="shared" si="5"/>
        <v>35.449999999999996</v>
      </c>
      <c r="AF36" s="37">
        <v>65</v>
      </c>
      <c r="AG36" s="17">
        <v>61</v>
      </c>
      <c r="AH36" s="17">
        <v>71</v>
      </c>
      <c r="AI36" s="18">
        <v>67</v>
      </c>
      <c r="AJ36" s="17">
        <v>62</v>
      </c>
      <c r="AK36" s="17">
        <v>76</v>
      </c>
      <c r="AL36" s="19">
        <v>69</v>
      </c>
      <c r="AM36" s="47">
        <f t="shared" si="0"/>
        <v>67.285714285714292</v>
      </c>
      <c r="AN36" s="21"/>
      <c r="AO36" s="61">
        <f t="shared" si="6"/>
        <v>40.371428571428574</v>
      </c>
      <c r="AP36" s="24">
        <v>72</v>
      </c>
      <c r="AQ36" s="27">
        <f t="shared" si="13"/>
        <v>43.199999999999996</v>
      </c>
      <c r="AR36" s="55">
        <f t="shared" si="7"/>
        <v>155.94870129870128</v>
      </c>
      <c r="AS36" s="25">
        <f t="shared" si="8"/>
        <v>49</v>
      </c>
      <c r="AT36" s="49">
        <v>8</v>
      </c>
      <c r="AU36" s="48"/>
      <c r="AV36" s="34">
        <v>8</v>
      </c>
      <c r="AW36" s="49"/>
      <c r="AX36" s="52">
        <f t="shared" si="9"/>
        <v>3.2</v>
      </c>
      <c r="AY36" s="22">
        <v>12</v>
      </c>
      <c r="AZ36" s="38"/>
      <c r="BA36" s="36">
        <v>11</v>
      </c>
      <c r="BB36" s="22"/>
      <c r="BC36" s="53">
        <f t="shared" si="10"/>
        <v>4.6000000000000005</v>
      </c>
      <c r="BD36" s="32">
        <f t="shared" si="11"/>
        <v>163.74870129870126</v>
      </c>
      <c r="BE36" s="63">
        <f t="shared" si="12"/>
        <v>50</v>
      </c>
    </row>
    <row r="37" spans="1:57" ht="15.6" x14ac:dyDescent="0.25">
      <c r="A37" s="1">
        <v>1837160232</v>
      </c>
      <c r="B37" s="2" t="s">
        <v>34</v>
      </c>
      <c r="C37" s="8">
        <v>78</v>
      </c>
      <c r="D37" s="8">
        <v>70</v>
      </c>
      <c r="E37" s="8">
        <v>73</v>
      </c>
      <c r="F37" s="8">
        <v>73</v>
      </c>
      <c r="G37" s="8">
        <v>61</v>
      </c>
      <c r="H37" s="8">
        <v>87</v>
      </c>
      <c r="I37" s="8">
        <v>86</v>
      </c>
      <c r="J37" s="8">
        <v>78</v>
      </c>
      <c r="K37" s="8">
        <v>84</v>
      </c>
      <c r="L37" s="8">
        <v>72</v>
      </c>
      <c r="M37" s="8">
        <v>91</v>
      </c>
      <c r="N37" s="46">
        <f t="shared" si="2"/>
        <v>77.545454545454547</v>
      </c>
      <c r="O37" s="10"/>
      <c r="P37" s="57">
        <f t="shared" si="3"/>
        <v>46.527272727272724</v>
      </c>
      <c r="Q37" s="42">
        <v>85</v>
      </c>
      <c r="R37" s="42">
        <v>81</v>
      </c>
      <c r="S37" s="42">
        <v>65</v>
      </c>
      <c r="T37" s="42">
        <v>65</v>
      </c>
      <c r="U37" s="42">
        <v>56</v>
      </c>
      <c r="V37" s="42">
        <v>91</v>
      </c>
      <c r="W37" s="44">
        <v>78</v>
      </c>
      <c r="X37" s="44">
        <v>87</v>
      </c>
      <c r="Y37" s="44">
        <v>80</v>
      </c>
      <c r="Z37" s="44">
        <v>76</v>
      </c>
      <c r="AA37" s="44">
        <v>75</v>
      </c>
      <c r="AB37" s="44">
        <v>89</v>
      </c>
      <c r="AC37" s="54">
        <f t="shared" si="4"/>
        <v>77.333333333333329</v>
      </c>
      <c r="AD37" s="43">
        <v>-10</v>
      </c>
      <c r="AE37" s="59">
        <f t="shared" si="5"/>
        <v>40.4</v>
      </c>
      <c r="AF37" s="37">
        <v>76</v>
      </c>
      <c r="AG37" s="17">
        <v>73</v>
      </c>
      <c r="AH37" s="17">
        <v>79</v>
      </c>
      <c r="AI37" s="18">
        <v>70</v>
      </c>
      <c r="AJ37" s="17">
        <v>63</v>
      </c>
      <c r="AK37" s="17">
        <v>67</v>
      </c>
      <c r="AL37" s="19">
        <v>61</v>
      </c>
      <c r="AM37" s="47">
        <f t="shared" si="0"/>
        <v>69.857142857142861</v>
      </c>
      <c r="AN37" s="21"/>
      <c r="AO37" s="61">
        <f t="shared" si="6"/>
        <v>41.914285714285718</v>
      </c>
      <c r="AP37" s="24">
        <v>67</v>
      </c>
      <c r="AQ37" s="27">
        <f t="shared" si="13"/>
        <v>40.199999999999996</v>
      </c>
      <c r="AR37" s="55">
        <f t="shared" si="7"/>
        <v>169.04155844155844</v>
      </c>
      <c r="AS37" s="25">
        <f t="shared" si="8"/>
        <v>44</v>
      </c>
      <c r="AT37" s="49">
        <v>5</v>
      </c>
      <c r="AU37" s="48"/>
      <c r="AV37" s="34">
        <v>8</v>
      </c>
      <c r="AW37" s="49"/>
      <c r="AX37" s="52">
        <f t="shared" si="9"/>
        <v>2.6</v>
      </c>
      <c r="AY37" s="22">
        <v>10</v>
      </c>
      <c r="AZ37" s="38"/>
      <c r="BA37" s="36">
        <v>21</v>
      </c>
      <c r="BB37" s="22"/>
      <c r="BC37" s="53">
        <f t="shared" si="10"/>
        <v>6.2</v>
      </c>
      <c r="BD37" s="32">
        <f t="shared" si="11"/>
        <v>177.84155844155842</v>
      </c>
      <c r="BE37" s="63">
        <f t="shared" si="12"/>
        <v>41</v>
      </c>
    </row>
    <row r="38" spans="1:57" ht="15.6" x14ac:dyDescent="0.25">
      <c r="A38" s="1">
        <v>1837160233</v>
      </c>
      <c r="B38" s="3" t="s">
        <v>35</v>
      </c>
      <c r="C38" s="8">
        <v>70</v>
      </c>
      <c r="D38" s="8">
        <v>68</v>
      </c>
      <c r="E38" s="8">
        <v>63</v>
      </c>
      <c r="F38" s="8">
        <v>84</v>
      </c>
      <c r="G38" s="8">
        <v>83</v>
      </c>
      <c r="H38" s="8">
        <v>66</v>
      </c>
      <c r="I38" s="8">
        <v>72</v>
      </c>
      <c r="J38" s="8">
        <v>73</v>
      </c>
      <c r="K38" s="8">
        <v>61</v>
      </c>
      <c r="L38" s="8">
        <v>63</v>
      </c>
      <c r="M38" s="8">
        <v>76</v>
      </c>
      <c r="N38" s="46">
        <f t="shared" si="2"/>
        <v>70.818181818181813</v>
      </c>
      <c r="O38" s="10"/>
      <c r="P38" s="57">
        <f t="shared" si="3"/>
        <v>42.490909090909085</v>
      </c>
      <c r="Q38" s="42">
        <v>72</v>
      </c>
      <c r="R38" s="42">
        <v>62</v>
      </c>
      <c r="S38" s="42">
        <v>75</v>
      </c>
      <c r="T38" s="42">
        <v>69</v>
      </c>
      <c r="U38" s="42">
        <v>69</v>
      </c>
      <c r="V38" s="42">
        <v>88</v>
      </c>
      <c r="W38" s="44">
        <v>73</v>
      </c>
      <c r="X38" s="44">
        <v>83</v>
      </c>
      <c r="Y38" s="44">
        <v>76</v>
      </c>
      <c r="Z38" s="44">
        <v>69</v>
      </c>
      <c r="AA38" s="44">
        <v>74</v>
      </c>
      <c r="AB38" s="44">
        <v>74</v>
      </c>
      <c r="AC38" s="54">
        <f t="shared" si="4"/>
        <v>73.666666666666671</v>
      </c>
      <c r="AD38" s="43"/>
      <c r="AE38" s="59">
        <f t="shared" si="5"/>
        <v>44.2</v>
      </c>
      <c r="AF38" s="37">
        <v>72</v>
      </c>
      <c r="AG38" s="17">
        <v>68</v>
      </c>
      <c r="AH38" s="17">
        <v>71</v>
      </c>
      <c r="AI38" s="18">
        <v>70</v>
      </c>
      <c r="AJ38" s="17">
        <v>61</v>
      </c>
      <c r="AK38" s="17">
        <v>67</v>
      </c>
      <c r="AL38" s="19">
        <v>67</v>
      </c>
      <c r="AM38" s="47">
        <f t="shared" si="0"/>
        <v>68</v>
      </c>
      <c r="AN38" s="21"/>
      <c r="AO38" s="61">
        <f t="shared" si="6"/>
        <v>40.799999999999997</v>
      </c>
      <c r="AP38" s="24">
        <v>67</v>
      </c>
      <c r="AQ38" s="27">
        <f t="shared" si="13"/>
        <v>40.199999999999996</v>
      </c>
      <c r="AR38" s="55">
        <f t="shared" si="7"/>
        <v>167.69090909090909</v>
      </c>
      <c r="AS38" s="25">
        <f t="shared" si="8"/>
        <v>45</v>
      </c>
      <c r="AT38" s="49">
        <v>2</v>
      </c>
      <c r="AU38" s="48"/>
      <c r="AV38" s="34">
        <v>8</v>
      </c>
      <c r="AW38" s="49"/>
      <c r="AX38" s="52">
        <f t="shared" si="9"/>
        <v>2</v>
      </c>
      <c r="AY38" s="22">
        <v>10</v>
      </c>
      <c r="AZ38" s="38">
        <v>2</v>
      </c>
      <c r="BA38" s="36">
        <v>23</v>
      </c>
      <c r="BB38" s="22"/>
      <c r="BC38" s="53">
        <f t="shared" si="10"/>
        <v>7</v>
      </c>
      <c r="BD38" s="32">
        <f t="shared" si="11"/>
        <v>176.69090909090909</v>
      </c>
      <c r="BE38" s="63">
        <f t="shared" si="12"/>
        <v>43</v>
      </c>
    </row>
    <row r="39" spans="1:57" ht="15.6" x14ac:dyDescent="0.25">
      <c r="A39" s="1">
        <v>1837160234</v>
      </c>
      <c r="B39" s="2" t="s">
        <v>36</v>
      </c>
      <c r="C39" s="8">
        <v>66</v>
      </c>
      <c r="D39" s="8">
        <v>83</v>
      </c>
      <c r="E39" s="8">
        <v>70</v>
      </c>
      <c r="F39" s="8">
        <v>82</v>
      </c>
      <c r="G39" s="8">
        <v>81</v>
      </c>
      <c r="H39" s="8">
        <v>73</v>
      </c>
      <c r="I39" s="8">
        <v>81</v>
      </c>
      <c r="J39" s="8">
        <v>78</v>
      </c>
      <c r="K39" s="8">
        <v>71</v>
      </c>
      <c r="L39" s="8">
        <v>79</v>
      </c>
      <c r="M39" s="8">
        <v>87</v>
      </c>
      <c r="N39" s="46">
        <f t="shared" si="2"/>
        <v>77.36363636363636</v>
      </c>
      <c r="O39" s="10"/>
      <c r="P39" s="57">
        <f t="shared" si="3"/>
        <v>46.418181818181814</v>
      </c>
      <c r="Q39" s="42">
        <v>88</v>
      </c>
      <c r="R39" s="42">
        <v>85</v>
      </c>
      <c r="S39" s="42">
        <v>60</v>
      </c>
      <c r="T39" s="42">
        <v>67</v>
      </c>
      <c r="U39" s="42">
        <v>85</v>
      </c>
      <c r="V39" s="42">
        <v>81</v>
      </c>
      <c r="W39" s="44">
        <v>82</v>
      </c>
      <c r="X39" s="44">
        <v>83</v>
      </c>
      <c r="Y39" s="44">
        <v>81</v>
      </c>
      <c r="Z39" s="44">
        <v>73</v>
      </c>
      <c r="AA39" s="44">
        <v>72</v>
      </c>
      <c r="AB39" s="44">
        <v>75</v>
      </c>
      <c r="AC39" s="54">
        <f t="shared" si="4"/>
        <v>77.666666666666671</v>
      </c>
      <c r="AD39" s="43"/>
      <c r="AE39" s="59">
        <f t="shared" si="5"/>
        <v>46.6</v>
      </c>
      <c r="AF39" s="37">
        <v>80</v>
      </c>
      <c r="AG39" s="17">
        <v>64</v>
      </c>
      <c r="AH39" s="17">
        <v>74</v>
      </c>
      <c r="AI39" s="18">
        <v>84</v>
      </c>
      <c r="AJ39" s="17">
        <v>83</v>
      </c>
      <c r="AK39" s="17">
        <v>74</v>
      </c>
      <c r="AL39" s="19">
        <v>68</v>
      </c>
      <c r="AM39" s="47">
        <f t="shared" si="0"/>
        <v>75.285714285714292</v>
      </c>
      <c r="AN39" s="21"/>
      <c r="AO39" s="61">
        <f t="shared" si="6"/>
        <v>45.171428571428571</v>
      </c>
      <c r="AP39" s="24">
        <v>70</v>
      </c>
      <c r="AQ39" s="27">
        <f t="shared" si="13"/>
        <v>42</v>
      </c>
      <c r="AR39" s="55">
        <f t="shared" si="7"/>
        <v>180.18961038961038</v>
      </c>
      <c r="AS39" s="25">
        <f t="shared" si="8"/>
        <v>29</v>
      </c>
      <c r="AT39" s="49">
        <v>21</v>
      </c>
      <c r="AU39" s="48">
        <v>10</v>
      </c>
      <c r="AV39" s="34">
        <v>12</v>
      </c>
      <c r="AW39" s="49">
        <v>4</v>
      </c>
      <c r="AX39" s="52">
        <f t="shared" si="9"/>
        <v>9.4</v>
      </c>
      <c r="AY39" s="22">
        <v>34</v>
      </c>
      <c r="AZ39" s="38">
        <v>14</v>
      </c>
      <c r="BA39" s="36">
        <v>42</v>
      </c>
      <c r="BB39" s="22"/>
      <c r="BC39" s="53">
        <f t="shared" si="10"/>
        <v>18</v>
      </c>
      <c r="BD39" s="32">
        <f t="shared" si="11"/>
        <v>207.58961038961039</v>
      </c>
      <c r="BE39" s="63">
        <f t="shared" si="12"/>
        <v>9</v>
      </c>
    </row>
    <row r="40" spans="1:57" ht="15.6" x14ac:dyDescent="0.25">
      <c r="A40" s="1">
        <v>1837160235</v>
      </c>
      <c r="B40" s="2" t="s">
        <v>37</v>
      </c>
      <c r="C40" s="8">
        <v>82</v>
      </c>
      <c r="D40" s="8">
        <v>85</v>
      </c>
      <c r="E40" s="8">
        <v>84</v>
      </c>
      <c r="F40" s="8">
        <v>84</v>
      </c>
      <c r="G40" s="8">
        <v>88</v>
      </c>
      <c r="H40" s="8">
        <v>87</v>
      </c>
      <c r="I40" s="8">
        <v>77</v>
      </c>
      <c r="J40" s="8">
        <v>80</v>
      </c>
      <c r="K40" s="8">
        <v>73</v>
      </c>
      <c r="L40" s="8">
        <v>73</v>
      </c>
      <c r="M40" s="8">
        <v>80</v>
      </c>
      <c r="N40" s="46">
        <f t="shared" si="2"/>
        <v>81.181818181818187</v>
      </c>
      <c r="O40" s="10"/>
      <c r="P40" s="57">
        <f t="shared" si="3"/>
        <v>48.709090909090911</v>
      </c>
      <c r="Q40" s="42">
        <v>84</v>
      </c>
      <c r="R40" s="42">
        <v>72</v>
      </c>
      <c r="S40" s="42">
        <v>78</v>
      </c>
      <c r="T40" s="42">
        <v>62</v>
      </c>
      <c r="U40" s="42">
        <v>72</v>
      </c>
      <c r="V40" s="42">
        <v>88</v>
      </c>
      <c r="W40" s="44">
        <v>74</v>
      </c>
      <c r="X40" s="44">
        <v>80</v>
      </c>
      <c r="Y40" s="44">
        <v>82</v>
      </c>
      <c r="Z40" s="44">
        <v>69</v>
      </c>
      <c r="AA40" s="44">
        <v>72</v>
      </c>
      <c r="AB40" s="44">
        <v>84</v>
      </c>
      <c r="AC40" s="54">
        <f t="shared" si="4"/>
        <v>76.416666666666671</v>
      </c>
      <c r="AD40" s="43"/>
      <c r="AE40" s="59">
        <f t="shared" si="5"/>
        <v>45.85</v>
      </c>
      <c r="AF40" s="37">
        <v>79</v>
      </c>
      <c r="AG40" s="17">
        <v>73</v>
      </c>
      <c r="AH40" s="17">
        <v>76</v>
      </c>
      <c r="AI40" s="18">
        <v>77</v>
      </c>
      <c r="AJ40" s="17">
        <v>61</v>
      </c>
      <c r="AK40" s="17">
        <v>81</v>
      </c>
      <c r="AL40" s="19">
        <v>66</v>
      </c>
      <c r="AM40" s="47">
        <f t="shared" si="0"/>
        <v>73.285714285714292</v>
      </c>
      <c r="AN40" s="21"/>
      <c r="AO40" s="61">
        <f t="shared" si="6"/>
        <v>43.971428571428575</v>
      </c>
      <c r="AP40" s="24">
        <v>81</v>
      </c>
      <c r="AQ40" s="27">
        <f t="shared" si="13"/>
        <v>48.6</v>
      </c>
      <c r="AR40" s="55">
        <f t="shared" si="7"/>
        <v>187.1305194805195</v>
      </c>
      <c r="AS40" s="25">
        <f t="shared" si="8"/>
        <v>16</v>
      </c>
      <c r="AT40" s="49">
        <v>8</v>
      </c>
      <c r="AU40" s="48">
        <v>1</v>
      </c>
      <c r="AV40" s="34">
        <v>9</v>
      </c>
      <c r="AW40" s="49">
        <v>1</v>
      </c>
      <c r="AX40" s="52">
        <f t="shared" si="9"/>
        <v>3.8000000000000003</v>
      </c>
      <c r="AY40" s="22">
        <v>14</v>
      </c>
      <c r="AZ40" s="38">
        <v>2</v>
      </c>
      <c r="BA40" s="36">
        <v>2</v>
      </c>
      <c r="BB40" s="22"/>
      <c r="BC40" s="53">
        <f t="shared" si="10"/>
        <v>3.6</v>
      </c>
      <c r="BD40" s="32">
        <f t="shared" si="11"/>
        <v>194.5305194805195</v>
      </c>
      <c r="BE40" s="63">
        <f t="shared" si="12"/>
        <v>25</v>
      </c>
    </row>
    <row r="41" spans="1:57" ht="15.6" x14ac:dyDescent="0.25">
      <c r="A41" s="1">
        <v>1837160236</v>
      </c>
      <c r="B41" s="2" t="s">
        <v>38</v>
      </c>
      <c r="C41" s="8">
        <v>75</v>
      </c>
      <c r="D41" s="8">
        <v>85</v>
      </c>
      <c r="E41" s="8">
        <v>88</v>
      </c>
      <c r="F41" s="8">
        <v>78</v>
      </c>
      <c r="G41" s="8">
        <v>83</v>
      </c>
      <c r="H41" s="8">
        <v>84</v>
      </c>
      <c r="I41" s="8">
        <v>73</v>
      </c>
      <c r="J41" s="8">
        <v>83</v>
      </c>
      <c r="K41" s="8">
        <v>92</v>
      </c>
      <c r="L41" s="8">
        <v>88</v>
      </c>
      <c r="M41" s="8">
        <v>95</v>
      </c>
      <c r="N41" s="46">
        <f t="shared" si="2"/>
        <v>84</v>
      </c>
      <c r="O41" s="10"/>
      <c r="P41" s="57">
        <f t="shared" si="3"/>
        <v>50.4</v>
      </c>
      <c r="Q41" s="42">
        <v>87</v>
      </c>
      <c r="R41" s="42">
        <v>88</v>
      </c>
      <c r="S41" s="42">
        <v>62</v>
      </c>
      <c r="T41" s="42">
        <v>80</v>
      </c>
      <c r="U41" s="42">
        <v>73</v>
      </c>
      <c r="V41" s="42">
        <v>82</v>
      </c>
      <c r="W41" s="44">
        <v>71</v>
      </c>
      <c r="X41" s="44">
        <v>93</v>
      </c>
      <c r="Y41" s="44">
        <v>84</v>
      </c>
      <c r="Z41" s="44">
        <v>85</v>
      </c>
      <c r="AA41" s="44">
        <v>82</v>
      </c>
      <c r="AB41" s="44">
        <v>86</v>
      </c>
      <c r="AC41" s="54">
        <f t="shared" si="4"/>
        <v>81.083333333333329</v>
      </c>
      <c r="AD41" s="43"/>
      <c r="AE41" s="59">
        <f t="shared" si="5"/>
        <v>48.65</v>
      </c>
      <c r="AF41" s="37">
        <v>85</v>
      </c>
      <c r="AG41" s="17">
        <v>70</v>
      </c>
      <c r="AH41" s="17">
        <v>83</v>
      </c>
      <c r="AI41" s="18">
        <v>82</v>
      </c>
      <c r="AJ41" s="17">
        <v>82</v>
      </c>
      <c r="AK41" s="17">
        <v>84</v>
      </c>
      <c r="AL41" s="19">
        <v>70</v>
      </c>
      <c r="AM41" s="47">
        <f t="shared" si="0"/>
        <v>79.428571428571431</v>
      </c>
      <c r="AN41" s="21"/>
      <c r="AO41" s="61">
        <f t="shared" si="6"/>
        <v>47.657142857142858</v>
      </c>
      <c r="AP41" s="22">
        <v>85</v>
      </c>
      <c r="AQ41" s="27">
        <f t="shared" si="13"/>
        <v>51</v>
      </c>
      <c r="AR41" s="55">
        <f t="shared" si="7"/>
        <v>197.70714285714286</v>
      </c>
      <c r="AS41" s="25">
        <f t="shared" si="8"/>
        <v>1</v>
      </c>
      <c r="AT41" s="49">
        <v>24</v>
      </c>
      <c r="AU41" s="48">
        <v>14</v>
      </c>
      <c r="AV41" s="34">
        <v>16</v>
      </c>
      <c r="AW41" s="49">
        <v>8</v>
      </c>
      <c r="AX41" s="52">
        <f t="shared" si="9"/>
        <v>12.4</v>
      </c>
      <c r="AY41" s="22">
        <v>32</v>
      </c>
      <c r="AZ41" s="38">
        <v>2</v>
      </c>
      <c r="BA41" s="36">
        <v>28</v>
      </c>
      <c r="BB41" s="22"/>
      <c r="BC41" s="53">
        <f t="shared" si="10"/>
        <v>12.4</v>
      </c>
      <c r="BD41" s="32">
        <f t="shared" si="11"/>
        <v>222.50714285714287</v>
      </c>
      <c r="BE41" s="63">
        <f t="shared" si="12"/>
        <v>1</v>
      </c>
    </row>
    <row r="42" spans="1:57" ht="15.6" x14ac:dyDescent="0.25">
      <c r="A42" s="1">
        <v>1837160237</v>
      </c>
      <c r="B42" s="2" t="s">
        <v>39</v>
      </c>
      <c r="C42" s="8">
        <v>61</v>
      </c>
      <c r="D42" s="8">
        <v>83</v>
      </c>
      <c r="E42" s="8">
        <v>61</v>
      </c>
      <c r="F42" s="8">
        <v>78</v>
      </c>
      <c r="G42" s="8">
        <v>86</v>
      </c>
      <c r="H42" s="8">
        <v>94</v>
      </c>
      <c r="I42" s="8">
        <v>71</v>
      </c>
      <c r="J42" s="8">
        <v>77</v>
      </c>
      <c r="K42" s="8">
        <v>69</v>
      </c>
      <c r="L42" s="8">
        <v>79</v>
      </c>
      <c r="M42" s="8">
        <v>83</v>
      </c>
      <c r="N42" s="46">
        <f t="shared" si="2"/>
        <v>76.545454545454547</v>
      </c>
      <c r="O42" s="10"/>
      <c r="P42" s="57">
        <f t="shared" si="3"/>
        <v>45.927272727272729</v>
      </c>
      <c r="Q42" s="42">
        <v>67</v>
      </c>
      <c r="R42" s="42">
        <v>68</v>
      </c>
      <c r="S42" s="42">
        <v>64</v>
      </c>
      <c r="T42" s="42">
        <v>44</v>
      </c>
      <c r="U42" s="42">
        <v>70</v>
      </c>
      <c r="V42" s="42">
        <v>73</v>
      </c>
      <c r="W42" s="44">
        <v>87</v>
      </c>
      <c r="X42" s="44">
        <v>82</v>
      </c>
      <c r="Y42" s="44">
        <v>79</v>
      </c>
      <c r="Z42" s="44">
        <v>68</v>
      </c>
      <c r="AA42" s="44">
        <v>71</v>
      </c>
      <c r="AB42" s="44">
        <v>71</v>
      </c>
      <c r="AC42" s="54">
        <f t="shared" si="4"/>
        <v>70.333333333333329</v>
      </c>
      <c r="AD42" s="43">
        <v>-10</v>
      </c>
      <c r="AE42" s="59">
        <f t="shared" si="5"/>
        <v>36.199999999999996</v>
      </c>
      <c r="AF42" s="37">
        <v>77</v>
      </c>
      <c r="AG42" s="17">
        <v>68</v>
      </c>
      <c r="AH42" s="17">
        <v>82</v>
      </c>
      <c r="AI42" s="18">
        <v>70</v>
      </c>
      <c r="AJ42" s="17">
        <v>60</v>
      </c>
      <c r="AK42" s="17">
        <v>69</v>
      </c>
      <c r="AL42" s="19">
        <v>73</v>
      </c>
      <c r="AM42" s="47">
        <f t="shared" si="0"/>
        <v>71.285714285714292</v>
      </c>
      <c r="AN42" s="21"/>
      <c r="AO42" s="61">
        <f t="shared" si="6"/>
        <v>42.771428571428572</v>
      </c>
      <c r="AP42" s="24">
        <v>80</v>
      </c>
      <c r="AQ42" s="27">
        <f t="shared" si="13"/>
        <v>48</v>
      </c>
      <c r="AR42" s="55">
        <f t="shared" si="7"/>
        <v>172.8987012987013</v>
      </c>
      <c r="AS42" s="25">
        <f t="shared" si="8"/>
        <v>38</v>
      </c>
      <c r="AT42" s="49">
        <v>2</v>
      </c>
      <c r="AU42" s="48">
        <v>3</v>
      </c>
      <c r="AV42" s="34">
        <v>8</v>
      </c>
      <c r="AW42" s="49"/>
      <c r="AX42" s="52">
        <f t="shared" si="9"/>
        <v>2.6</v>
      </c>
      <c r="AY42" s="22">
        <v>10</v>
      </c>
      <c r="AZ42" s="38">
        <v>2</v>
      </c>
      <c r="BA42" s="36">
        <v>3</v>
      </c>
      <c r="BB42" s="22"/>
      <c r="BC42" s="53">
        <f t="shared" si="10"/>
        <v>3</v>
      </c>
      <c r="BD42" s="32">
        <f t="shared" si="11"/>
        <v>178.49870129870129</v>
      </c>
      <c r="BE42" s="63">
        <f t="shared" si="12"/>
        <v>39</v>
      </c>
    </row>
    <row r="43" spans="1:57" ht="15.6" x14ac:dyDescent="0.25">
      <c r="A43" s="1">
        <v>1837160238</v>
      </c>
      <c r="B43" s="3" t="s">
        <v>40</v>
      </c>
      <c r="C43" s="8">
        <v>70</v>
      </c>
      <c r="D43" s="8">
        <v>69</v>
      </c>
      <c r="E43" s="8">
        <v>61</v>
      </c>
      <c r="F43" s="8">
        <v>68</v>
      </c>
      <c r="G43" s="8">
        <v>60</v>
      </c>
      <c r="H43" s="8">
        <v>78</v>
      </c>
      <c r="I43" s="8">
        <v>81</v>
      </c>
      <c r="J43" s="8">
        <v>71</v>
      </c>
      <c r="K43" s="8">
        <v>37</v>
      </c>
      <c r="L43" s="8">
        <v>64</v>
      </c>
      <c r="M43" s="8">
        <v>87</v>
      </c>
      <c r="N43" s="46">
        <f t="shared" si="2"/>
        <v>67.818181818181813</v>
      </c>
      <c r="O43" s="10"/>
      <c r="P43" s="57">
        <f t="shared" si="3"/>
        <v>40.690909090909088</v>
      </c>
      <c r="Q43" s="42">
        <v>64</v>
      </c>
      <c r="R43" s="42">
        <v>39</v>
      </c>
      <c r="S43" s="42">
        <v>78</v>
      </c>
      <c r="T43" s="42">
        <v>46</v>
      </c>
      <c r="U43" s="42">
        <v>61</v>
      </c>
      <c r="V43" s="42">
        <v>73</v>
      </c>
      <c r="W43" s="44">
        <v>78</v>
      </c>
      <c r="X43" s="44">
        <v>67</v>
      </c>
      <c r="Y43" s="44">
        <v>68</v>
      </c>
      <c r="Z43" s="44">
        <v>58</v>
      </c>
      <c r="AA43" s="44">
        <v>67</v>
      </c>
      <c r="AB43" s="44">
        <v>71</v>
      </c>
      <c r="AC43" s="54">
        <f t="shared" si="4"/>
        <v>64.166666666666671</v>
      </c>
      <c r="AD43" s="43">
        <v>-30</v>
      </c>
      <c r="AE43" s="59">
        <f t="shared" si="5"/>
        <v>20.500000000000004</v>
      </c>
      <c r="AF43" s="37">
        <v>72</v>
      </c>
      <c r="AG43" s="17">
        <v>72</v>
      </c>
      <c r="AH43" s="17">
        <v>72</v>
      </c>
      <c r="AI43" s="18">
        <v>69</v>
      </c>
      <c r="AJ43" s="17">
        <v>61</v>
      </c>
      <c r="AK43" s="17">
        <v>82</v>
      </c>
      <c r="AL43" s="19">
        <v>66</v>
      </c>
      <c r="AM43" s="47">
        <f t="shared" si="0"/>
        <v>70.571428571428569</v>
      </c>
      <c r="AN43" s="21"/>
      <c r="AO43" s="61">
        <f t="shared" si="6"/>
        <v>42.342857142857142</v>
      </c>
      <c r="AP43" s="24">
        <v>64</v>
      </c>
      <c r="AQ43" s="27">
        <f t="shared" si="13"/>
        <v>38.4</v>
      </c>
      <c r="AR43" s="55">
        <f t="shared" si="7"/>
        <v>141.93376623376622</v>
      </c>
      <c r="AS43" s="25">
        <f t="shared" si="8"/>
        <v>52</v>
      </c>
      <c r="AT43" s="49">
        <v>2</v>
      </c>
      <c r="AU43" s="48">
        <v>3</v>
      </c>
      <c r="AV43" s="34">
        <v>8</v>
      </c>
      <c r="AW43" s="49"/>
      <c r="AX43" s="52">
        <f t="shared" si="9"/>
        <v>2.6</v>
      </c>
      <c r="AY43" s="22">
        <v>10</v>
      </c>
      <c r="AZ43" s="38">
        <v>2</v>
      </c>
      <c r="BA43" s="36">
        <v>3</v>
      </c>
      <c r="BB43" s="22"/>
      <c r="BC43" s="53">
        <f t="shared" si="10"/>
        <v>3</v>
      </c>
      <c r="BD43" s="32">
        <f t="shared" si="11"/>
        <v>147.53376623376622</v>
      </c>
      <c r="BE43" s="63">
        <f t="shared" si="12"/>
        <v>52</v>
      </c>
    </row>
    <row r="44" spans="1:57" ht="15.6" x14ac:dyDescent="0.25">
      <c r="A44" s="1">
        <v>1837160239</v>
      </c>
      <c r="B44" s="3" t="s">
        <v>41</v>
      </c>
      <c r="C44" s="8">
        <v>48</v>
      </c>
      <c r="D44" s="8">
        <v>86</v>
      </c>
      <c r="E44" s="8">
        <v>90</v>
      </c>
      <c r="F44" s="8">
        <v>82</v>
      </c>
      <c r="G44" s="8">
        <v>88</v>
      </c>
      <c r="H44" s="8">
        <v>87</v>
      </c>
      <c r="I44" s="8">
        <v>77</v>
      </c>
      <c r="J44" s="8">
        <v>80</v>
      </c>
      <c r="K44" s="8">
        <v>88</v>
      </c>
      <c r="L44" s="8">
        <v>90</v>
      </c>
      <c r="M44" s="8">
        <v>80</v>
      </c>
      <c r="N44" s="46">
        <f t="shared" si="2"/>
        <v>81.454545454545453</v>
      </c>
      <c r="O44" s="11">
        <v>-10</v>
      </c>
      <c r="P44" s="57">
        <f t="shared" si="3"/>
        <v>42.872727272727268</v>
      </c>
      <c r="Q44" s="42">
        <v>87</v>
      </c>
      <c r="R44" s="42">
        <v>83</v>
      </c>
      <c r="S44" s="42">
        <v>61</v>
      </c>
      <c r="T44" s="42">
        <v>78</v>
      </c>
      <c r="U44" s="42">
        <v>78</v>
      </c>
      <c r="V44" s="42">
        <v>96</v>
      </c>
      <c r="W44" s="44">
        <v>78</v>
      </c>
      <c r="X44" s="44">
        <v>85</v>
      </c>
      <c r="Y44" s="44">
        <v>84</v>
      </c>
      <c r="Z44" s="44">
        <v>74</v>
      </c>
      <c r="AA44" s="44">
        <v>77</v>
      </c>
      <c r="AB44" s="44">
        <v>74</v>
      </c>
      <c r="AC44" s="54">
        <f t="shared" si="4"/>
        <v>79.583333333333329</v>
      </c>
      <c r="AD44" s="43"/>
      <c r="AE44" s="59">
        <f t="shared" si="5"/>
        <v>47.749999999999993</v>
      </c>
      <c r="AF44" s="37">
        <v>80</v>
      </c>
      <c r="AG44" s="17">
        <v>72</v>
      </c>
      <c r="AH44" s="17">
        <v>84</v>
      </c>
      <c r="AI44" s="18">
        <v>84</v>
      </c>
      <c r="AJ44" s="17">
        <v>81</v>
      </c>
      <c r="AK44" s="17">
        <v>74</v>
      </c>
      <c r="AL44" s="19">
        <v>69</v>
      </c>
      <c r="AM44" s="47">
        <f t="shared" si="0"/>
        <v>77.714285714285708</v>
      </c>
      <c r="AN44" s="21"/>
      <c r="AO44" s="61">
        <f t="shared" si="6"/>
        <v>46.628571428571426</v>
      </c>
      <c r="AP44" s="22">
        <v>77</v>
      </c>
      <c r="AQ44" s="27">
        <f t="shared" si="13"/>
        <v>46.199999999999996</v>
      </c>
      <c r="AR44" s="55">
        <f t="shared" si="7"/>
        <v>183.45129870129867</v>
      </c>
      <c r="AS44" s="25">
        <f t="shared" si="8"/>
        <v>23</v>
      </c>
      <c r="AT44" s="49">
        <v>2</v>
      </c>
      <c r="AU44" s="48"/>
      <c r="AV44" s="34">
        <v>8</v>
      </c>
      <c r="AW44" s="49"/>
      <c r="AX44" s="52">
        <f t="shared" si="9"/>
        <v>2</v>
      </c>
      <c r="AY44" s="22">
        <v>10</v>
      </c>
      <c r="AZ44" s="38"/>
      <c r="BA44" s="36">
        <v>3</v>
      </c>
      <c r="BB44" s="22"/>
      <c r="BC44" s="53">
        <f t="shared" si="10"/>
        <v>2.6</v>
      </c>
      <c r="BD44" s="32">
        <f t="shared" si="11"/>
        <v>188.05129870129866</v>
      </c>
      <c r="BE44" s="63">
        <f t="shared" si="12"/>
        <v>35</v>
      </c>
    </row>
    <row r="45" spans="1:57" ht="15.6" x14ac:dyDescent="0.25">
      <c r="A45" s="1">
        <v>1837160240</v>
      </c>
      <c r="B45" s="2" t="s">
        <v>42</v>
      </c>
      <c r="C45" s="8">
        <v>60</v>
      </c>
      <c r="D45" s="8">
        <v>85</v>
      </c>
      <c r="E45" s="8">
        <v>67</v>
      </c>
      <c r="F45" s="8">
        <v>81</v>
      </c>
      <c r="G45" s="8">
        <v>68</v>
      </c>
      <c r="H45" s="8">
        <v>83</v>
      </c>
      <c r="I45" s="8">
        <v>69</v>
      </c>
      <c r="J45" s="8">
        <v>73</v>
      </c>
      <c r="K45" s="8">
        <v>64</v>
      </c>
      <c r="L45" s="8">
        <v>63</v>
      </c>
      <c r="M45" s="8">
        <v>78</v>
      </c>
      <c r="N45" s="46">
        <f t="shared" si="2"/>
        <v>71.909090909090907</v>
      </c>
      <c r="O45" s="10"/>
      <c r="P45" s="57">
        <f t="shared" si="3"/>
        <v>43.145454545454541</v>
      </c>
      <c r="Q45" s="42">
        <v>60</v>
      </c>
      <c r="R45" s="42">
        <v>58</v>
      </c>
      <c r="S45" s="42">
        <v>69</v>
      </c>
      <c r="T45" s="42">
        <v>52</v>
      </c>
      <c r="U45" s="42">
        <v>65</v>
      </c>
      <c r="V45" s="42">
        <v>87</v>
      </c>
      <c r="W45" s="44">
        <v>63</v>
      </c>
      <c r="X45" s="44">
        <v>75</v>
      </c>
      <c r="Y45" s="44">
        <v>68</v>
      </c>
      <c r="Z45" s="44">
        <v>70</v>
      </c>
      <c r="AA45" s="44">
        <v>71</v>
      </c>
      <c r="AB45" s="44">
        <v>65</v>
      </c>
      <c r="AC45" s="54">
        <f t="shared" si="4"/>
        <v>66.916666666666671</v>
      </c>
      <c r="AD45" s="43">
        <v>-20</v>
      </c>
      <c r="AE45" s="59">
        <f t="shared" si="5"/>
        <v>28.150000000000002</v>
      </c>
      <c r="AF45" s="37">
        <v>68</v>
      </c>
      <c r="AG45" s="17">
        <v>68</v>
      </c>
      <c r="AH45" s="17">
        <v>65</v>
      </c>
      <c r="AI45" s="18">
        <v>69</v>
      </c>
      <c r="AJ45" s="17">
        <v>60</v>
      </c>
      <c r="AK45" s="17">
        <v>71</v>
      </c>
      <c r="AL45" s="19">
        <v>64</v>
      </c>
      <c r="AM45" s="47">
        <f t="shared" si="0"/>
        <v>66.428571428571431</v>
      </c>
      <c r="AN45" s="21"/>
      <c r="AO45" s="61">
        <f t="shared" si="6"/>
        <v>39.857142857142854</v>
      </c>
      <c r="AP45" s="24">
        <v>74</v>
      </c>
      <c r="AQ45" s="27">
        <f t="shared" si="13"/>
        <v>44.4</v>
      </c>
      <c r="AR45" s="55">
        <f t="shared" si="7"/>
        <v>155.5525974025974</v>
      </c>
      <c r="AS45" s="25">
        <f t="shared" si="8"/>
        <v>50</v>
      </c>
      <c r="AT45" s="49">
        <v>7</v>
      </c>
      <c r="AU45" s="48"/>
      <c r="AV45" s="34">
        <v>8</v>
      </c>
      <c r="AW45" s="49"/>
      <c r="AX45" s="52">
        <f t="shared" si="9"/>
        <v>3</v>
      </c>
      <c r="AY45" s="22">
        <v>23</v>
      </c>
      <c r="AZ45" s="38"/>
      <c r="BA45" s="36">
        <v>8</v>
      </c>
      <c r="BB45" s="22"/>
      <c r="BC45" s="53">
        <f t="shared" si="10"/>
        <v>6.2</v>
      </c>
      <c r="BD45" s="32">
        <f t="shared" si="11"/>
        <v>164.75259740259739</v>
      </c>
      <c r="BE45" s="63">
        <f t="shared" si="12"/>
        <v>49</v>
      </c>
    </row>
    <row r="46" spans="1:57" ht="15.6" x14ac:dyDescent="0.25">
      <c r="A46" s="1">
        <v>1837160241</v>
      </c>
      <c r="B46" s="3" t="s">
        <v>43</v>
      </c>
      <c r="C46" s="8">
        <v>60</v>
      </c>
      <c r="D46" s="8">
        <v>79</v>
      </c>
      <c r="E46" s="8">
        <v>70</v>
      </c>
      <c r="F46" s="8">
        <v>83</v>
      </c>
      <c r="G46" s="8">
        <v>73</v>
      </c>
      <c r="H46" s="8">
        <v>87</v>
      </c>
      <c r="I46" s="8">
        <v>60</v>
      </c>
      <c r="J46" s="8">
        <v>64</v>
      </c>
      <c r="K46" s="8">
        <v>78</v>
      </c>
      <c r="L46" s="8">
        <v>70</v>
      </c>
      <c r="M46" s="8">
        <v>91</v>
      </c>
      <c r="N46" s="46">
        <f t="shared" si="2"/>
        <v>74.090909090909093</v>
      </c>
      <c r="O46" s="10"/>
      <c r="P46" s="57">
        <f t="shared" si="3"/>
        <v>44.454545454545453</v>
      </c>
      <c r="Q46" s="42">
        <v>69</v>
      </c>
      <c r="R46" s="42">
        <v>79</v>
      </c>
      <c r="S46" s="42">
        <v>67</v>
      </c>
      <c r="T46" s="42">
        <v>57</v>
      </c>
      <c r="U46" s="42">
        <v>44</v>
      </c>
      <c r="V46" s="42">
        <v>99</v>
      </c>
      <c r="W46" s="44">
        <v>77</v>
      </c>
      <c r="X46" s="44">
        <v>79</v>
      </c>
      <c r="Y46" s="44">
        <v>73</v>
      </c>
      <c r="Z46" s="44">
        <v>71</v>
      </c>
      <c r="AA46" s="44">
        <v>69</v>
      </c>
      <c r="AB46" s="44">
        <v>67</v>
      </c>
      <c r="AC46" s="54">
        <f t="shared" si="4"/>
        <v>70.916666666666671</v>
      </c>
      <c r="AD46" s="43">
        <v>-20</v>
      </c>
      <c r="AE46" s="59">
        <f t="shared" si="5"/>
        <v>30.55</v>
      </c>
      <c r="AF46" s="37">
        <v>75</v>
      </c>
      <c r="AG46" s="17">
        <v>75</v>
      </c>
      <c r="AH46" s="17">
        <v>73</v>
      </c>
      <c r="AI46" s="18">
        <v>77</v>
      </c>
      <c r="AJ46" s="17">
        <v>50</v>
      </c>
      <c r="AK46" s="17">
        <v>66</v>
      </c>
      <c r="AL46" s="19">
        <v>72</v>
      </c>
      <c r="AM46" s="47">
        <f t="shared" si="0"/>
        <v>69.714285714285708</v>
      </c>
      <c r="AN46" s="21">
        <v>-10</v>
      </c>
      <c r="AO46" s="61">
        <f t="shared" si="6"/>
        <v>35.828571428571422</v>
      </c>
      <c r="AP46" s="24">
        <v>65</v>
      </c>
      <c r="AQ46" s="27">
        <f t="shared" si="13"/>
        <v>39</v>
      </c>
      <c r="AR46" s="55">
        <f t="shared" si="7"/>
        <v>149.83311688311687</v>
      </c>
      <c r="AS46" s="25">
        <f t="shared" si="8"/>
        <v>51</v>
      </c>
      <c r="AT46" s="49">
        <v>2</v>
      </c>
      <c r="AU46" s="48">
        <v>1</v>
      </c>
      <c r="AV46" s="34">
        <v>9</v>
      </c>
      <c r="AW46" s="49">
        <v>1</v>
      </c>
      <c r="AX46" s="52">
        <f t="shared" si="9"/>
        <v>2.6</v>
      </c>
      <c r="AY46" s="22">
        <v>16</v>
      </c>
      <c r="AZ46" s="38">
        <v>-3</v>
      </c>
      <c r="BA46" s="36">
        <v>8</v>
      </c>
      <c r="BB46" s="22">
        <v>35</v>
      </c>
      <c r="BC46" s="53">
        <f t="shared" si="10"/>
        <v>11.200000000000001</v>
      </c>
      <c r="BD46" s="32">
        <f t="shared" si="11"/>
        <v>163.63311688311686</v>
      </c>
      <c r="BE46" s="63">
        <f t="shared" si="12"/>
        <v>51</v>
      </c>
    </row>
    <row r="47" spans="1:57" ht="15.6" x14ac:dyDescent="0.25">
      <c r="A47" s="1">
        <v>1837160242</v>
      </c>
      <c r="B47" s="3" t="s">
        <v>44</v>
      </c>
      <c r="C47" s="8">
        <v>60</v>
      </c>
      <c r="D47" s="8">
        <v>78</v>
      </c>
      <c r="E47" s="8">
        <v>67</v>
      </c>
      <c r="F47" s="8">
        <v>83</v>
      </c>
      <c r="G47" s="8">
        <v>62</v>
      </c>
      <c r="H47" s="8">
        <v>75</v>
      </c>
      <c r="I47" s="8">
        <v>68</v>
      </c>
      <c r="J47" s="8">
        <v>72</v>
      </c>
      <c r="K47" s="8">
        <v>86</v>
      </c>
      <c r="L47" s="8">
        <v>77</v>
      </c>
      <c r="M47" s="8">
        <v>90</v>
      </c>
      <c r="N47" s="46">
        <f t="shared" si="2"/>
        <v>74.36363636363636</v>
      </c>
      <c r="O47" s="10"/>
      <c r="P47" s="57">
        <f t="shared" si="3"/>
        <v>44.618181818181817</v>
      </c>
      <c r="Q47" s="42">
        <v>69</v>
      </c>
      <c r="R47" s="42">
        <v>71</v>
      </c>
      <c r="S47" s="42">
        <v>78</v>
      </c>
      <c r="T47" s="42">
        <v>62</v>
      </c>
      <c r="U47" s="42">
        <v>71</v>
      </c>
      <c r="V47" s="42">
        <v>86</v>
      </c>
      <c r="W47" s="44">
        <v>90</v>
      </c>
      <c r="X47" s="44">
        <v>77</v>
      </c>
      <c r="Y47" s="44">
        <v>77</v>
      </c>
      <c r="Z47" s="44">
        <v>75</v>
      </c>
      <c r="AA47" s="44">
        <v>72</v>
      </c>
      <c r="AB47" s="44">
        <v>68</v>
      </c>
      <c r="AC47" s="54">
        <f t="shared" si="4"/>
        <v>74.666666666666671</v>
      </c>
      <c r="AD47" s="43"/>
      <c r="AE47" s="59">
        <f t="shared" si="5"/>
        <v>44.800000000000004</v>
      </c>
      <c r="AF47" s="37">
        <v>68</v>
      </c>
      <c r="AG47" s="17">
        <v>74</v>
      </c>
      <c r="AH47" s="17">
        <v>65</v>
      </c>
      <c r="AI47" s="18">
        <v>70</v>
      </c>
      <c r="AJ47" s="17">
        <v>60</v>
      </c>
      <c r="AK47" s="17">
        <v>68</v>
      </c>
      <c r="AL47" s="19">
        <v>61</v>
      </c>
      <c r="AM47" s="47">
        <f t="shared" si="0"/>
        <v>66.571428571428569</v>
      </c>
      <c r="AN47" s="21"/>
      <c r="AO47" s="61">
        <f t="shared" si="6"/>
        <v>39.942857142857143</v>
      </c>
      <c r="AP47" s="24">
        <v>79</v>
      </c>
      <c r="AQ47" s="27">
        <f t="shared" si="13"/>
        <v>47.4</v>
      </c>
      <c r="AR47" s="55">
        <f t="shared" si="7"/>
        <v>176.76103896103896</v>
      </c>
      <c r="AS47" s="25">
        <f t="shared" si="8"/>
        <v>34</v>
      </c>
      <c r="AT47" s="49">
        <v>7</v>
      </c>
      <c r="AU47" s="48">
        <v>4</v>
      </c>
      <c r="AV47" s="34">
        <v>12</v>
      </c>
      <c r="AW47" s="49">
        <v>4</v>
      </c>
      <c r="AX47" s="52">
        <f t="shared" si="9"/>
        <v>5.4</v>
      </c>
      <c r="AY47" s="22">
        <v>22</v>
      </c>
      <c r="AZ47" s="38"/>
      <c r="BA47" s="36">
        <v>23</v>
      </c>
      <c r="BB47" s="22"/>
      <c r="BC47" s="53">
        <f t="shared" si="10"/>
        <v>9</v>
      </c>
      <c r="BD47" s="32">
        <f t="shared" si="11"/>
        <v>191.16103896103897</v>
      </c>
      <c r="BE47" s="63">
        <f t="shared" si="12"/>
        <v>29</v>
      </c>
    </row>
    <row r="48" spans="1:57" ht="15.6" x14ac:dyDescent="0.25">
      <c r="A48" s="1">
        <v>1837160243</v>
      </c>
      <c r="B48" s="3" t="s">
        <v>45</v>
      </c>
      <c r="C48" s="8">
        <v>60</v>
      </c>
      <c r="D48" s="8">
        <v>79</v>
      </c>
      <c r="E48" s="8">
        <v>83</v>
      </c>
      <c r="F48" s="8">
        <v>84</v>
      </c>
      <c r="G48" s="8">
        <v>84</v>
      </c>
      <c r="H48" s="8">
        <v>83</v>
      </c>
      <c r="I48" s="8">
        <v>75</v>
      </c>
      <c r="J48" s="8">
        <v>67</v>
      </c>
      <c r="K48" s="8">
        <v>79</v>
      </c>
      <c r="L48" s="8">
        <v>88</v>
      </c>
      <c r="M48" s="8">
        <v>93</v>
      </c>
      <c r="N48" s="46">
        <f t="shared" si="2"/>
        <v>79.545454545454547</v>
      </c>
      <c r="O48" s="10"/>
      <c r="P48" s="57">
        <f t="shared" si="3"/>
        <v>47.727272727272727</v>
      </c>
      <c r="Q48" s="42">
        <v>71</v>
      </c>
      <c r="R48" s="42">
        <v>77</v>
      </c>
      <c r="S48" s="42">
        <v>80</v>
      </c>
      <c r="T48" s="42">
        <v>85</v>
      </c>
      <c r="U48" s="42">
        <v>77</v>
      </c>
      <c r="V48" s="42">
        <v>97</v>
      </c>
      <c r="W48" s="44">
        <v>86</v>
      </c>
      <c r="X48" s="44">
        <v>69</v>
      </c>
      <c r="Y48" s="44">
        <v>83</v>
      </c>
      <c r="Z48" s="44">
        <v>69</v>
      </c>
      <c r="AA48" s="44">
        <v>69</v>
      </c>
      <c r="AB48" s="44">
        <v>69</v>
      </c>
      <c r="AC48" s="54">
        <f t="shared" si="4"/>
        <v>77.666666666666671</v>
      </c>
      <c r="AD48" s="43"/>
      <c r="AE48" s="59">
        <f t="shared" si="5"/>
        <v>46.6</v>
      </c>
      <c r="AF48" s="37">
        <v>77</v>
      </c>
      <c r="AG48" s="17">
        <v>72</v>
      </c>
      <c r="AH48" s="17">
        <v>68</v>
      </c>
      <c r="AI48" s="18">
        <v>70</v>
      </c>
      <c r="AJ48" s="17">
        <v>72</v>
      </c>
      <c r="AK48" s="17">
        <v>63</v>
      </c>
      <c r="AL48" s="19">
        <v>76</v>
      </c>
      <c r="AM48" s="47">
        <f t="shared" si="0"/>
        <v>71.142857142857139</v>
      </c>
      <c r="AN48" s="21"/>
      <c r="AO48" s="61">
        <f t="shared" si="6"/>
        <v>42.685714285714283</v>
      </c>
      <c r="AP48" s="24">
        <v>78</v>
      </c>
      <c r="AQ48" s="27">
        <f t="shared" si="13"/>
        <v>46.8</v>
      </c>
      <c r="AR48" s="55">
        <f t="shared" si="7"/>
        <v>183.81298701298704</v>
      </c>
      <c r="AS48" s="25">
        <f t="shared" si="8"/>
        <v>22</v>
      </c>
      <c r="AT48" s="49">
        <v>2</v>
      </c>
      <c r="AU48" s="48"/>
      <c r="AV48" s="34">
        <v>8</v>
      </c>
      <c r="AW48" s="49"/>
      <c r="AX48" s="52">
        <f t="shared" si="9"/>
        <v>2</v>
      </c>
      <c r="AY48" s="22">
        <v>14</v>
      </c>
      <c r="AZ48" s="38">
        <v>3</v>
      </c>
      <c r="BA48" s="36">
        <v>3</v>
      </c>
      <c r="BB48" s="22"/>
      <c r="BC48" s="53">
        <f t="shared" si="10"/>
        <v>4</v>
      </c>
      <c r="BD48" s="32">
        <f t="shared" si="11"/>
        <v>189.81298701298704</v>
      </c>
      <c r="BE48" s="63">
        <f t="shared" si="12"/>
        <v>31</v>
      </c>
    </row>
    <row r="49" spans="1:57" ht="15.6" x14ac:dyDescent="0.25">
      <c r="A49" s="1">
        <v>1837160244</v>
      </c>
      <c r="B49" s="3" t="s">
        <v>46</v>
      </c>
      <c r="C49" s="8">
        <v>85</v>
      </c>
      <c r="D49" s="8">
        <v>79</v>
      </c>
      <c r="E49" s="8">
        <v>95</v>
      </c>
      <c r="F49" s="8">
        <v>76</v>
      </c>
      <c r="G49" s="8">
        <v>91</v>
      </c>
      <c r="H49" s="8">
        <v>72</v>
      </c>
      <c r="I49" s="8">
        <v>74</v>
      </c>
      <c r="J49" s="8">
        <v>70</v>
      </c>
      <c r="K49" s="8">
        <v>72</v>
      </c>
      <c r="L49" s="8">
        <v>89</v>
      </c>
      <c r="M49" s="8">
        <v>87</v>
      </c>
      <c r="N49" s="46">
        <f t="shared" si="2"/>
        <v>80.909090909090907</v>
      </c>
      <c r="O49" s="10"/>
      <c r="P49" s="57">
        <f t="shared" si="3"/>
        <v>48.54545454545454</v>
      </c>
      <c r="Q49" s="42">
        <v>88</v>
      </c>
      <c r="R49" s="42">
        <v>69</v>
      </c>
      <c r="S49" s="42">
        <v>75</v>
      </c>
      <c r="T49" s="42">
        <v>77</v>
      </c>
      <c r="U49" s="42">
        <v>51</v>
      </c>
      <c r="V49" s="42">
        <v>84</v>
      </c>
      <c r="W49" s="44">
        <v>66</v>
      </c>
      <c r="X49" s="44">
        <v>76</v>
      </c>
      <c r="Y49" s="44">
        <v>83</v>
      </c>
      <c r="Z49" s="44">
        <v>69</v>
      </c>
      <c r="AA49" s="44">
        <v>65</v>
      </c>
      <c r="AB49" s="44">
        <v>77</v>
      </c>
      <c r="AC49" s="54">
        <f t="shared" si="4"/>
        <v>73.333333333333329</v>
      </c>
      <c r="AD49" s="43">
        <v>-10</v>
      </c>
      <c r="AE49" s="59">
        <f t="shared" si="5"/>
        <v>37.999999999999993</v>
      </c>
      <c r="AF49" s="37">
        <v>79</v>
      </c>
      <c r="AG49" s="17">
        <v>70</v>
      </c>
      <c r="AH49" s="17">
        <v>67</v>
      </c>
      <c r="AI49" s="18">
        <v>67</v>
      </c>
      <c r="AJ49" s="17">
        <v>77</v>
      </c>
      <c r="AK49" s="17">
        <v>83</v>
      </c>
      <c r="AL49" s="19">
        <v>64</v>
      </c>
      <c r="AM49" s="47">
        <f t="shared" si="0"/>
        <v>72.428571428571431</v>
      </c>
      <c r="AN49" s="21"/>
      <c r="AO49" s="61">
        <f t="shared" si="6"/>
        <v>43.457142857142856</v>
      </c>
      <c r="AP49" s="22">
        <v>73</v>
      </c>
      <c r="AQ49" s="27">
        <f t="shared" si="13"/>
        <v>43.8</v>
      </c>
      <c r="AR49" s="55">
        <f t="shared" si="7"/>
        <v>173.80259740259737</v>
      </c>
      <c r="AS49" s="25">
        <f t="shared" si="8"/>
        <v>37</v>
      </c>
      <c r="AT49" s="49">
        <v>2</v>
      </c>
      <c r="AU49" s="48"/>
      <c r="AV49" s="34">
        <v>8</v>
      </c>
      <c r="AW49" s="49"/>
      <c r="AX49" s="52">
        <f t="shared" si="9"/>
        <v>2</v>
      </c>
      <c r="AY49" s="22">
        <v>10</v>
      </c>
      <c r="AZ49" s="38"/>
      <c r="BA49" s="36">
        <v>3</v>
      </c>
      <c r="BB49" s="22"/>
      <c r="BC49" s="53">
        <f t="shared" si="10"/>
        <v>2.6</v>
      </c>
      <c r="BD49" s="32">
        <f t="shared" si="11"/>
        <v>178.40259740259737</v>
      </c>
      <c r="BE49" s="63">
        <f t="shared" si="12"/>
        <v>40</v>
      </c>
    </row>
    <row r="50" spans="1:57" ht="15.6" x14ac:dyDescent="0.25">
      <c r="A50" s="1">
        <v>1837160245</v>
      </c>
      <c r="B50" s="2" t="s">
        <v>47</v>
      </c>
      <c r="C50" s="8">
        <v>72</v>
      </c>
      <c r="D50" s="8">
        <v>92</v>
      </c>
      <c r="E50" s="8">
        <v>96</v>
      </c>
      <c r="F50" s="8">
        <v>74</v>
      </c>
      <c r="G50" s="8">
        <v>93</v>
      </c>
      <c r="H50" s="8">
        <v>75</v>
      </c>
      <c r="I50" s="8">
        <v>81</v>
      </c>
      <c r="J50" s="8">
        <v>83</v>
      </c>
      <c r="K50" s="8">
        <v>94</v>
      </c>
      <c r="L50" s="8">
        <v>90</v>
      </c>
      <c r="M50" s="8">
        <v>85</v>
      </c>
      <c r="N50" s="46">
        <f t="shared" si="2"/>
        <v>85</v>
      </c>
      <c r="O50" s="10"/>
      <c r="P50" s="57">
        <f t="shared" si="3"/>
        <v>51</v>
      </c>
      <c r="Q50" s="42">
        <v>87</v>
      </c>
      <c r="R50" s="42">
        <v>88</v>
      </c>
      <c r="S50" s="42">
        <v>85</v>
      </c>
      <c r="T50" s="42">
        <v>85</v>
      </c>
      <c r="U50" s="42">
        <v>78</v>
      </c>
      <c r="V50" s="42">
        <v>85</v>
      </c>
      <c r="W50" s="44">
        <v>81</v>
      </c>
      <c r="X50" s="44">
        <v>87</v>
      </c>
      <c r="Y50" s="44">
        <v>95</v>
      </c>
      <c r="Z50" s="44">
        <v>74</v>
      </c>
      <c r="AA50" s="44">
        <v>76</v>
      </c>
      <c r="AB50" s="44">
        <v>80</v>
      </c>
      <c r="AC50" s="54">
        <f t="shared" si="4"/>
        <v>83.416666666666671</v>
      </c>
      <c r="AD50" s="43"/>
      <c r="AE50" s="59">
        <f t="shared" si="5"/>
        <v>50.050000000000004</v>
      </c>
      <c r="AF50" s="37">
        <v>78</v>
      </c>
      <c r="AG50" s="17">
        <v>77</v>
      </c>
      <c r="AH50" s="17">
        <v>77</v>
      </c>
      <c r="AI50" s="18">
        <v>81</v>
      </c>
      <c r="AJ50" s="17">
        <v>62</v>
      </c>
      <c r="AK50" s="17">
        <v>85</v>
      </c>
      <c r="AL50" s="19">
        <v>72</v>
      </c>
      <c r="AM50" s="47">
        <f t="shared" si="0"/>
        <v>76</v>
      </c>
      <c r="AN50" s="21"/>
      <c r="AO50" s="61">
        <f t="shared" si="6"/>
        <v>45.6</v>
      </c>
      <c r="AP50" s="24">
        <v>79</v>
      </c>
      <c r="AQ50" s="27">
        <f t="shared" si="13"/>
        <v>47.4</v>
      </c>
      <c r="AR50" s="55">
        <f t="shared" si="7"/>
        <v>194.05</v>
      </c>
      <c r="AS50" s="25">
        <f t="shared" si="8"/>
        <v>8</v>
      </c>
      <c r="AT50" s="49">
        <v>4</v>
      </c>
      <c r="AU50" s="48"/>
      <c r="AV50" s="34">
        <v>8</v>
      </c>
      <c r="AW50" s="49"/>
      <c r="AX50" s="52">
        <f t="shared" si="9"/>
        <v>2.4000000000000004</v>
      </c>
      <c r="AY50" s="22">
        <v>12</v>
      </c>
      <c r="AZ50" s="38"/>
      <c r="BA50" s="36">
        <v>23</v>
      </c>
      <c r="BB50" s="22"/>
      <c r="BC50" s="53">
        <f t="shared" si="10"/>
        <v>7</v>
      </c>
      <c r="BD50" s="32">
        <f t="shared" si="11"/>
        <v>203.45000000000002</v>
      </c>
      <c r="BE50" s="63">
        <f t="shared" si="12"/>
        <v>14</v>
      </c>
    </row>
    <row r="51" spans="1:57" ht="15.6" x14ac:dyDescent="0.25">
      <c r="A51" s="1">
        <v>1837160246</v>
      </c>
      <c r="B51" s="2" t="s">
        <v>48</v>
      </c>
      <c r="C51" s="8">
        <v>49</v>
      </c>
      <c r="D51" s="8">
        <v>77</v>
      </c>
      <c r="E51" s="8">
        <v>95</v>
      </c>
      <c r="F51" s="8">
        <v>96</v>
      </c>
      <c r="G51" s="8">
        <v>78</v>
      </c>
      <c r="H51" s="8">
        <v>82</v>
      </c>
      <c r="I51" s="8">
        <v>69</v>
      </c>
      <c r="J51" s="8">
        <v>81</v>
      </c>
      <c r="K51" s="8">
        <v>84</v>
      </c>
      <c r="L51" s="8">
        <v>76</v>
      </c>
      <c r="M51" s="8">
        <v>97</v>
      </c>
      <c r="N51" s="46">
        <f t="shared" si="2"/>
        <v>80.36363636363636</v>
      </c>
      <c r="O51" s="11">
        <v>-10</v>
      </c>
      <c r="P51" s="57">
        <f t="shared" si="3"/>
        <v>42.218181818181812</v>
      </c>
      <c r="Q51" s="42">
        <v>87</v>
      </c>
      <c r="R51" s="42">
        <v>86</v>
      </c>
      <c r="S51" s="42">
        <v>78</v>
      </c>
      <c r="T51" s="42">
        <v>78</v>
      </c>
      <c r="U51" s="42">
        <v>78</v>
      </c>
      <c r="V51" s="42">
        <v>97</v>
      </c>
      <c r="W51" s="44">
        <v>89</v>
      </c>
      <c r="X51" s="44">
        <v>81</v>
      </c>
      <c r="Y51" s="44">
        <v>83</v>
      </c>
      <c r="Z51" s="44">
        <v>72</v>
      </c>
      <c r="AA51" s="44">
        <v>69</v>
      </c>
      <c r="AB51" s="44">
        <v>78</v>
      </c>
      <c r="AC51" s="54">
        <f t="shared" si="4"/>
        <v>81.333333333333329</v>
      </c>
      <c r="AD51" s="43"/>
      <c r="AE51" s="59">
        <f t="shared" si="5"/>
        <v>48.8</v>
      </c>
      <c r="AF51" s="37">
        <v>77</v>
      </c>
      <c r="AG51" s="17">
        <v>64</v>
      </c>
      <c r="AH51" s="17">
        <v>78</v>
      </c>
      <c r="AI51" s="18">
        <v>81</v>
      </c>
      <c r="AJ51" s="17">
        <v>76</v>
      </c>
      <c r="AK51" s="17">
        <v>67</v>
      </c>
      <c r="AL51" s="19">
        <v>75</v>
      </c>
      <c r="AM51" s="47">
        <f t="shared" si="0"/>
        <v>74</v>
      </c>
      <c r="AN51" s="21"/>
      <c r="AO51" s="61">
        <f t="shared" si="6"/>
        <v>44.4</v>
      </c>
      <c r="AP51" s="24">
        <v>72</v>
      </c>
      <c r="AQ51" s="27">
        <f t="shared" si="13"/>
        <v>43.199999999999996</v>
      </c>
      <c r="AR51" s="55">
        <f t="shared" si="7"/>
        <v>178.6181818181818</v>
      </c>
      <c r="AS51" s="25">
        <f t="shared" si="8"/>
        <v>31</v>
      </c>
      <c r="AT51" s="49">
        <v>4</v>
      </c>
      <c r="AU51" s="48"/>
      <c r="AV51" s="34">
        <v>8</v>
      </c>
      <c r="AW51" s="49"/>
      <c r="AX51" s="52">
        <f t="shared" si="9"/>
        <v>2.4000000000000004</v>
      </c>
      <c r="AY51" s="22">
        <v>88</v>
      </c>
      <c r="AZ51" s="38"/>
      <c r="BA51" s="36">
        <v>89</v>
      </c>
      <c r="BB51" s="22"/>
      <c r="BC51" s="53">
        <f t="shared" si="10"/>
        <v>35.4</v>
      </c>
      <c r="BD51" s="32">
        <f t="shared" si="11"/>
        <v>216.41818181818181</v>
      </c>
      <c r="BE51" s="63">
        <f t="shared" si="12"/>
        <v>2</v>
      </c>
    </row>
    <row r="52" spans="1:57" ht="15.6" x14ac:dyDescent="0.25">
      <c r="A52" s="1">
        <v>1837160247</v>
      </c>
      <c r="B52" s="2" t="s">
        <v>49</v>
      </c>
      <c r="C52" s="8">
        <v>60</v>
      </c>
      <c r="D52" s="8">
        <v>78</v>
      </c>
      <c r="E52" s="8">
        <v>87</v>
      </c>
      <c r="F52" s="8">
        <v>86</v>
      </c>
      <c r="G52" s="8">
        <v>72</v>
      </c>
      <c r="H52" s="8">
        <v>93</v>
      </c>
      <c r="I52" s="8">
        <v>80</v>
      </c>
      <c r="J52" s="8">
        <v>76</v>
      </c>
      <c r="K52" s="8">
        <v>81</v>
      </c>
      <c r="L52" s="8">
        <v>80</v>
      </c>
      <c r="M52" s="8">
        <v>94</v>
      </c>
      <c r="N52" s="46">
        <f t="shared" si="2"/>
        <v>80.63636363636364</v>
      </c>
      <c r="O52" s="10"/>
      <c r="P52" s="57">
        <f t="shared" si="3"/>
        <v>48.381818181818183</v>
      </c>
      <c r="Q52" s="42">
        <v>83</v>
      </c>
      <c r="R52" s="42">
        <v>83</v>
      </c>
      <c r="S52" s="42">
        <v>75</v>
      </c>
      <c r="T52" s="42">
        <v>77</v>
      </c>
      <c r="U52" s="42">
        <v>77</v>
      </c>
      <c r="V52" s="42">
        <v>90</v>
      </c>
      <c r="W52" s="44">
        <v>88</v>
      </c>
      <c r="X52" s="44">
        <v>83</v>
      </c>
      <c r="Y52" s="44">
        <v>89</v>
      </c>
      <c r="Z52" s="44">
        <v>74</v>
      </c>
      <c r="AA52" s="44">
        <v>75</v>
      </c>
      <c r="AB52" s="44">
        <v>74</v>
      </c>
      <c r="AC52" s="54">
        <f t="shared" si="4"/>
        <v>80.666666666666671</v>
      </c>
      <c r="AD52" s="43"/>
      <c r="AE52" s="59">
        <f t="shared" si="5"/>
        <v>48.4</v>
      </c>
      <c r="AF52" s="37">
        <v>81</v>
      </c>
      <c r="AG52" s="17">
        <v>73</v>
      </c>
      <c r="AH52" s="17">
        <v>78</v>
      </c>
      <c r="AI52" s="18">
        <v>81</v>
      </c>
      <c r="AJ52" s="17">
        <v>82</v>
      </c>
      <c r="AK52" s="17">
        <v>75</v>
      </c>
      <c r="AL52" s="19">
        <v>70</v>
      </c>
      <c r="AM52" s="47">
        <f t="shared" si="0"/>
        <v>77.142857142857139</v>
      </c>
      <c r="AN52" s="21"/>
      <c r="AO52" s="61">
        <f t="shared" si="6"/>
        <v>46.285714285714285</v>
      </c>
      <c r="AP52" s="24">
        <v>68</v>
      </c>
      <c r="AQ52" s="27">
        <f t="shared" si="13"/>
        <v>40.799999999999997</v>
      </c>
      <c r="AR52" s="55">
        <f t="shared" si="7"/>
        <v>183.86753246753244</v>
      </c>
      <c r="AS52" s="25">
        <f t="shared" si="8"/>
        <v>21</v>
      </c>
      <c r="AT52" s="49">
        <v>13</v>
      </c>
      <c r="AU52" s="48">
        <v>3</v>
      </c>
      <c r="AV52" s="34">
        <v>8</v>
      </c>
      <c r="AW52" s="49"/>
      <c r="AX52" s="52">
        <f t="shared" si="9"/>
        <v>4.8000000000000007</v>
      </c>
      <c r="AY52" s="22">
        <v>38</v>
      </c>
      <c r="AZ52" s="38">
        <v>1</v>
      </c>
      <c r="BA52" s="36">
        <v>10</v>
      </c>
      <c r="BB52" s="22">
        <v>20</v>
      </c>
      <c r="BC52" s="53">
        <f t="shared" si="10"/>
        <v>13.8</v>
      </c>
      <c r="BD52" s="32">
        <f t="shared" si="11"/>
        <v>202.46753246753246</v>
      </c>
      <c r="BE52" s="63">
        <f t="shared" si="12"/>
        <v>15</v>
      </c>
    </row>
    <row r="53" spans="1:57" ht="15.6" x14ac:dyDescent="0.25">
      <c r="A53" s="1">
        <v>1837160248</v>
      </c>
      <c r="B53" s="2" t="s">
        <v>50</v>
      </c>
      <c r="C53" s="8">
        <v>60</v>
      </c>
      <c r="D53" s="8">
        <v>79</v>
      </c>
      <c r="E53" s="8">
        <v>84</v>
      </c>
      <c r="F53" s="8">
        <v>85</v>
      </c>
      <c r="G53" s="8">
        <v>70</v>
      </c>
      <c r="H53" s="8">
        <v>79</v>
      </c>
      <c r="I53" s="8">
        <v>70</v>
      </c>
      <c r="J53" s="8">
        <v>78</v>
      </c>
      <c r="K53" s="8">
        <v>78</v>
      </c>
      <c r="L53" s="8">
        <v>77</v>
      </c>
      <c r="M53" s="8">
        <v>84</v>
      </c>
      <c r="N53" s="46">
        <f t="shared" si="2"/>
        <v>76.727272727272734</v>
      </c>
      <c r="O53" s="10"/>
      <c r="P53" s="57">
        <f t="shared" si="3"/>
        <v>46.036363636363639</v>
      </c>
      <c r="Q53" s="42">
        <v>73</v>
      </c>
      <c r="R53" s="42">
        <v>84</v>
      </c>
      <c r="S53" s="42">
        <v>85</v>
      </c>
      <c r="T53" s="42">
        <v>73</v>
      </c>
      <c r="U53" s="42">
        <v>71</v>
      </c>
      <c r="V53" s="42">
        <v>80</v>
      </c>
      <c r="W53" s="44">
        <v>65</v>
      </c>
      <c r="X53" s="44">
        <v>81</v>
      </c>
      <c r="Y53" s="44">
        <v>82</v>
      </c>
      <c r="Z53" s="44">
        <v>75</v>
      </c>
      <c r="AA53" s="44">
        <v>76</v>
      </c>
      <c r="AB53" s="44">
        <v>54</v>
      </c>
      <c r="AC53" s="54">
        <f t="shared" si="4"/>
        <v>74.916666666666671</v>
      </c>
      <c r="AD53" s="43">
        <v>-10</v>
      </c>
      <c r="AE53" s="59">
        <f t="shared" si="5"/>
        <v>38.950000000000003</v>
      </c>
      <c r="AF53" s="37">
        <v>80</v>
      </c>
      <c r="AG53" s="17">
        <v>72</v>
      </c>
      <c r="AH53" s="17">
        <v>64</v>
      </c>
      <c r="AI53" s="18">
        <v>77</v>
      </c>
      <c r="AJ53" s="17">
        <v>73</v>
      </c>
      <c r="AK53" s="17">
        <v>65</v>
      </c>
      <c r="AL53" s="19">
        <v>70</v>
      </c>
      <c r="AM53" s="47">
        <f t="shared" si="0"/>
        <v>71.571428571428569</v>
      </c>
      <c r="AN53" s="21"/>
      <c r="AO53" s="61">
        <f t="shared" si="6"/>
        <v>42.942857142857143</v>
      </c>
      <c r="AP53" s="22">
        <v>71</v>
      </c>
      <c r="AQ53" s="27">
        <f t="shared" si="13"/>
        <v>42.6</v>
      </c>
      <c r="AR53" s="55">
        <f t="shared" si="7"/>
        <v>170.52922077922079</v>
      </c>
      <c r="AS53" s="25">
        <f t="shared" si="8"/>
        <v>41</v>
      </c>
      <c r="AT53" s="49">
        <v>4</v>
      </c>
      <c r="AU53" s="48"/>
      <c r="AV53" s="34">
        <v>8</v>
      </c>
      <c r="AW53" s="49"/>
      <c r="AX53" s="52">
        <f t="shared" si="9"/>
        <v>2.4000000000000004</v>
      </c>
      <c r="AY53" s="22">
        <v>12</v>
      </c>
      <c r="AZ53" s="38"/>
      <c r="BA53" s="36">
        <v>5</v>
      </c>
      <c r="BB53" s="22"/>
      <c r="BC53" s="53">
        <f t="shared" si="10"/>
        <v>3.4000000000000004</v>
      </c>
      <c r="BD53" s="32">
        <f t="shared" si="11"/>
        <v>176.3292207792208</v>
      </c>
      <c r="BE53" s="63">
        <f t="shared" si="12"/>
        <v>45</v>
      </c>
    </row>
    <row r="54" spans="1:57" ht="15.6" x14ac:dyDescent="0.25">
      <c r="A54" s="1">
        <v>1837160249</v>
      </c>
      <c r="B54" s="2" t="s">
        <v>51</v>
      </c>
      <c r="C54" s="8">
        <v>62</v>
      </c>
      <c r="D54" s="8">
        <v>79</v>
      </c>
      <c r="E54" s="8">
        <v>93</v>
      </c>
      <c r="F54" s="8">
        <v>84</v>
      </c>
      <c r="G54" s="8">
        <v>78</v>
      </c>
      <c r="H54" s="8">
        <v>89</v>
      </c>
      <c r="I54" s="8">
        <v>76</v>
      </c>
      <c r="J54" s="8">
        <v>79</v>
      </c>
      <c r="K54" s="8">
        <v>82</v>
      </c>
      <c r="L54" s="8">
        <v>89</v>
      </c>
      <c r="M54" s="8">
        <v>96</v>
      </c>
      <c r="N54" s="46">
        <f t="shared" si="2"/>
        <v>82.454545454545453</v>
      </c>
      <c r="O54" s="10"/>
      <c r="P54" s="57">
        <f t="shared" si="3"/>
        <v>49.472727272727269</v>
      </c>
      <c r="Q54" s="42">
        <v>83</v>
      </c>
      <c r="R54" s="42">
        <v>81</v>
      </c>
      <c r="S54" s="42">
        <v>70</v>
      </c>
      <c r="T54" s="42">
        <v>77</v>
      </c>
      <c r="U54" s="42">
        <v>75</v>
      </c>
      <c r="V54" s="42">
        <v>88</v>
      </c>
      <c r="W54" s="44">
        <v>70</v>
      </c>
      <c r="X54" s="44">
        <v>83</v>
      </c>
      <c r="Y54" s="44">
        <v>89</v>
      </c>
      <c r="Z54" s="44">
        <v>70</v>
      </c>
      <c r="AA54" s="44">
        <v>71</v>
      </c>
      <c r="AB54" s="44">
        <v>74</v>
      </c>
      <c r="AC54" s="54">
        <f t="shared" si="4"/>
        <v>77.583333333333329</v>
      </c>
      <c r="AD54" s="43"/>
      <c r="AE54" s="59">
        <f t="shared" si="5"/>
        <v>46.55</v>
      </c>
      <c r="AF54" s="37">
        <v>86</v>
      </c>
      <c r="AG54" s="17">
        <v>81</v>
      </c>
      <c r="AH54" s="17">
        <v>72</v>
      </c>
      <c r="AI54" s="18">
        <v>85</v>
      </c>
      <c r="AJ54" s="17">
        <v>66</v>
      </c>
      <c r="AK54" s="17">
        <v>85</v>
      </c>
      <c r="AL54" s="19">
        <v>79</v>
      </c>
      <c r="AM54" s="47">
        <f t="shared" si="0"/>
        <v>79.142857142857139</v>
      </c>
      <c r="AN54" s="21"/>
      <c r="AO54" s="61">
        <f t="shared" si="6"/>
        <v>47.48571428571428</v>
      </c>
      <c r="AP54" s="24">
        <v>80</v>
      </c>
      <c r="AQ54" s="27">
        <f t="shared" si="13"/>
        <v>48</v>
      </c>
      <c r="AR54" s="55">
        <f t="shared" si="7"/>
        <v>191.50844155844155</v>
      </c>
      <c r="AS54" s="25">
        <f t="shared" si="8"/>
        <v>12</v>
      </c>
      <c r="AT54" s="49">
        <v>21</v>
      </c>
      <c r="AU54" s="48">
        <v>5</v>
      </c>
      <c r="AV54" s="34">
        <v>13</v>
      </c>
      <c r="AW54" s="49">
        <v>5</v>
      </c>
      <c r="AX54" s="52">
        <f t="shared" si="9"/>
        <v>8.8000000000000007</v>
      </c>
      <c r="AY54" s="22">
        <v>39</v>
      </c>
      <c r="AZ54" s="38">
        <v>3</v>
      </c>
      <c r="BA54" s="36">
        <v>29</v>
      </c>
      <c r="BB54" s="22"/>
      <c r="BC54" s="53">
        <f t="shared" si="10"/>
        <v>14.200000000000001</v>
      </c>
      <c r="BD54" s="32">
        <f t="shared" si="11"/>
        <v>214.50844155844155</v>
      </c>
      <c r="BE54" s="63">
        <f t="shared" si="12"/>
        <v>3</v>
      </c>
    </row>
    <row r="55" spans="1:57" ht="15.6" x14ac:dyDescent="0.25">
      <c r="A55" s="1">
        <v>1837160250</v>
      </c>
      <c r="B55" s="2" t="s">
        <v>52</v>
      </c>
      <c r="C55" s="8">
        <v>50</v>
      </c>
      <c r="D55" s="8">
        <v>81</v>
      </c>
      <c r="E55" s="8">
        <v>82</v>
      </c>
      <c r="F55" s="8">
        <v>85</v>
      </c>
      <c r="G55" s="8">
        <v>69</v>
      </c>
      <c r="H55" s="8">
        <v>76</v>
      </c>
      <c r="I55" s="8">
        <v>79</v>
      </c>
      <c r="J55" s="8">
        <v>76</v>
      </c>
      <c r="K55" s="8">
        <v>75</v>
      </c>
      <c r="L55" s="8">
        <v>72</v>
      </c>
      <c r="M55" s="8">
        <v>94</v>
      </c>
      <c r="N55" s="46">
        <f t="shared" si="2"/>
        <v>76.272727272727266</v>
      </c>
      <c r="O55" s="11">
        <v>-10</v>
      </c>
      <c r="P55" s="57">
        <f t="shared" si="3"/>
        <v>39.763636363636358</v>
      </c>
      <c r="Q55" s="42">
        <v>75</v>
      </c>
      <c r="R55" s="42">
        <v>69</v>
      </c>
      <c r="S55" s="42">
        <v>83</v>
      </c>
      <c r="T55" s="42">
        <v>60</v>
      </c>
      <c r="U55" s="42">
        <v>57</v>
      </c>
      <c r="V55" s="42">
        <v>89</v>
      </c>
      <c r="W55" s="44">
        <v>61</v>
      </c>
      <c r="X55" s="44">
        <v>83</v>
      </c>
      <c r="Y55" s="44">
        <v>79</v>
      </c>
      <c r="Z55" s="44">
        <v>73</v>
      </c>
      <c r="AA55" s="44">
        <v>68</v>
      </c>
      <c r="AB55" s="44">
        <v>67</v>
      </c>
      <c r="AC55" s="54">
        <f t="shared" si="4"/>
        <v>72</v>
      </c>
      <c r="AD55" s="43">
        <v>-10</v>
      </c>
      <c r="AE55" s="59">
        <f t="shared" si="5"/>
        <v>37.199999999999996</v>
      </c>
      <c r="AF55" s="37">
        <v>75</v>
      </c>
      <c r="AG55" s="17">
        <v>75</v>
      </c>
      <c r="AH55" s="17">
        <v>70</v>
      </c>
      <c r="AI55" s="18">
        <v>73</v>
      </c>
      <c r="AJ55" s="17">
        <v>60</v>
      </c>
      <c r="AK55" s="17">
        <v>74</v>
      </c>
      <c r="AL55" s="19">
        <v>67</v>
      </c>
      <c r="AM55" s="47">
        <f t="shared" si="0"/>
        <v>70.571428571428569</v>
      </c>
      <c r="AN55" s="21"/>
      <c r="AO55" s="61">
        <f t="shared" si="6"/>
        <v>42.342857142857142</v>
      </c>
      <c r="AP55" s="24">
        <v>62</v>
      </c>
      <c r="AQ55" s="27">
        <f t="shared" si="13"/>
        <v>37.199999999999996</v>
      </c>
      <c r="AR55" s="55">
        <f t="shared" si="7"/>
        <v>156.50649350649348</v>
      </c>
      <c r="AS55" s="25">
        <f t="shared" si="8"/>
        <v>48</v>
      </c>
      <c r="AT55" s="49">
        <v>19</v>
      </c>
      <c r="AU55" s="48">
        <v>6</v>
      </c>
      <c r="AV55" s="34">
        <v>8</v>
      </c>
      <c r="AW55" s="49"/>
      <c r="AX55" s="52">
        <f t="shared" si="9"/>
        <v>6.6000000000000005</v>
      </c>
      <c r="AY55" s="22">
        <v>20</v>
      </c>
      <c r="AZ55" s="38">
        <v>-1</v>
      </c>
      <c r="BA55" s="36">
        <v>3</v>
      </c>
      <c r="BB55" s="22"/>
      <c r="BC55" s="53">
        <f t="shared" si="10"/>
        <v>4.4000000000000004</v>
      </c>
      <c r="BD55" s="32">
        <f t="shared" si="11"/>
        <v>167.50649350649348</v>
      </c>
      <c r="BE55" s="63">
        <f t="shared" si="12"/>
        <v>48</v>
      </c>
    </row>
    <row r="56" spans="1:57" ht="15.6" x14ac:dyDescent="0.25">
      <c r="A56" s="1">
        <v>1840110222</v>
      </c>
      <c r="B56" s="2" t="s">
        <v>53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79</v>
      </c>
      <c r="I56" s="8">
        <v>70</v>
      </c>
      <c r="J56" s="8">
        <v>75</v>
      </c>
      <c r="K56" s="8">
        <v>82</v>
      </c>
      <c r="L56" s="8">
        <v>77</v>
      </c>
      <c r="M56" s="8">
        <v>97</v>
      </c>
      <c r="N56" s="45">
        <v>80</v>
      </c>
      <c r="O56" s="10"/>
      <c r="P56" s="57">
        <f t="shared" si="3"/>
        <v>48</v>
      </c>
      <c r="Q56" s="42">
        <v>77</v>
      </c>
      <c r="R56" s="42">
        <v>75</v>
      </c>
      <c r="S56" s="42">
        <v>69</v>
      </c>
      <c r="T56" s="42">
        <v>67</v>
      </c>
      <c r="U56" s="42">
        <v>73</v>
      </c>
      <c r="V56" s="42">
        <v>92</v>
      </c>
      <c r="W56" s="44">
        <v>68</v>
      </c>
      <c r="X56" s="44">
        <v>82</v>
      </c>
      <c r="Y56" s="44">
        <v>80</v>
      </c>
      <c r="Z56" s="44">
        <v>71</v>
      </c>
      <c r="AA56" s="44">
        <v>64</v>
      </c>
      <c r="AB56" s="44">
        <v>75</v>
      </c>
      <c r="AC56" s="54">
        <f t="shared" si="4"/>
        <v>74.416666666666671</v>
      </c>
      <c r="AD56" s="43"/>
      <c r="AE56" s="59">
        <f t="shared" si="5"/>
        <v>44.65</v>
      </c>
      <c r="AF56" s="37">
        <v>75</v>
      </c>
      <c r="AG56" s="17">
        <v>69</v>
      </c>
      <c r="AH56" s="17">
        <v>71</v>
      </c>
      <c r="AI56" s="18">
        <v>67</v>
      </c>
      <c r="AJ56" s="17">
        <v>60</v>
      </c>
      <c r="AK56" s="17">
        <v>62</v>
      </c>
      <c r="AL56" s="19">
        <v>70</v>
      </c>
      <c r="AM56" s="47">
        <f t="shared" si="0"/>
        <v>67.714285714285708</v>
      </c>
      <c r="AN56" s="21"/>
      <c r="AO56" s="62">
        <f t="shared" si="6"/>
        <v>40.628571428571426</v>
      </c>
      <c r="AP56" s="24">
        <v>65</v>
      </c>
      <c r="AQ56" s="27">
        <f t="shared" ref="AQ56" si="14">AP56*0.6</f>
        <v>39</v>
      </c>
      <c r="AR56" s="55">
        <f t="shared" si="7"/>
        <v>172.27857142857144</v>
      </c>
      <c r="AS56" s="25">
        <f t="shared" si="8"/>
        <v>39</v>
      </c>
      <c r="AT56" s="49">
        <v>7</v>
      </c>
      <c r="AU56" s="48"/>
      <c r="AV56" s="34">
        <v>8</v>
      </c>
      <c r="AW56" s="50"/>
      <c r="AX56" s="52">
        <f t="shared" si="9"/>
        <v>3</v>
      </c>
      <c r="AY56" s="22">
        <v>5</v>
      </c>
      <c r="AZ56" s="38"/>
      <c r="BA56" s="36">
        <v>21</v>
      </c>
      <c r="BB56" s="7"/>
      <c r="BC56" s="53">
        <f t="shared" si="10"/>
        <v>5.2</v>
      </c>
      <c r="BD56" s="32">
        <f t="shared" si="11"/>
        <v>180.47857142857143</v>
      </c>
      <c r="BE56" s="63">
        <f t="shared" si="12"/>
        <v>37</v>
      </c>
    </row>
    <row r="57" spans="1:57" x14ac:dyDescent="0.25">
      <c r="AP57" s="23"/>
    </row>
  </sheetData>
  <mergeCells count="20">
    <mergeCell ref="A1:BE1"/>
    <mergeCell ref="AR2:AS3"/>
    <mergeCell ref="AC3:AE3"/>
    <mergeCell ref="AP2:AQ2"/>
    <mergeCell ref="AM3:AO3"/>
    <mergeCell ref="N3:P3"/>
    <mergeCell ref="AT2:AX3"/>
    <mergeCell ref="AY2:BC3"/>
    <mergeCell ref="Q3:V3"/>
    <mergeCell ref="W3:AB3"/>
    <mergeCell ref="AF3:AI3"/>
    <mergeCell ref="AJ3:AL3"/>
    <mergeCell ref="AF2:AO2"/>
    <mergeCell ref="Q2:AE2"/>
    <mergeCell ref="H3:M3"/>
    <mergeCell ref="C3:G3"/>
    <mergeCell ref="A2:A4"/>
    <mergeCell ref="B2:B4"/>
    <mergeCell ref="C2:P2"/>
    <mergeCell ref="BD2:BE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2012dnd.com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2012dnd.com</dc:creator>
  <cp:lastModifiedBy>2012dnd.com</cp:lastModifiedBy>
  <dcterms:created xsi:type="dcterms:W3CDTF">2022-03-13T02:35:12Z</dcterms:created>
  <dcterms:modified xsi:type="dcterms:W3CDTF">2022-03-15T05:27:06Z</dcterms:modified>
</cp:coreProperties>
</file>