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597"/>
  </bookViews>
  <sheets>
    <sheet name="Sheet1" sheetId="1" r:id="rId1"/>
  </sheets>
  <definedNames>
    <definedName name="_xlnm._FilterDatabase" localSheetId="0" hidden="1">Sheet1!$C$5:$BM$26</definedName>
  </definedNames>
  <calcPr calcId="144525"/>
</workbook>
</file>

<file path=xl/sharedStrings.xml><?xml version="1.0" encoding="utf-8"?>
<sst xmlns="http://schemas.openxmlformats.org/spreadsheetml/2006/main" count="879" uniqueCount="181">
  <si>
    <t>建筑学1702B2017~2022学年综合素质考评</t>
  </si>
  <si>
    <t>学号</t>
  </si>
  <si>
    <t>姓名</t>
  </si>
  <si>
    <t>大一</t>
  </si>
  <si>
    <t>大二</t>
  </si>
  <si>
    <t>大三</t>
  </si>
  <si>
    <t>大四</t>
  </si>
  <si>
    <t>考核课程成绩平均分（基础分）</t>
  </si>
  <si>
    <t>考核课程成绩平均分*60%</t>
  </si>
  <si>
    <t>考核课程成绩排名</t>
  </si>
  <si>
    <t>思想道德素质积分</t>
  </si>
  <si>
    <t>思想道德素质积分*20%</t>
  </si>
  <si>
    <t>专业学习素质积分</t>
  </si>
  <si>
    <t>专业学习素质积分*60%</t>
  </si>
  <si>
    <t>创新实践素质积分</t>
  </si>
  <si>
    <t>创新实践素质积分*20%</t>
  </si>
  <si>
    <t>综合总分</t>
  </si>
  <si>
    <t>名次</t>
  </si>
  <si>
    <t>第一学期</t>
  </si>
  <si>
    <t>第二学期</t>
  </si>
  <si>
    <t>[1626100332]大学语文</t>
  </si>
  <si>
    <t>[1627100134]大学英语I</t>
  </si>
  <si>
    <t>[1628100133]思想道德修养与法律基础</t>
  </si>
  <si>
    <t>[1630101122]建筑素描</t>
  </si>
  <si>
    <t>[1631100324]微积分</t>
  </si>
  <si>
    <t>[1634100132]大学计算机基础Ⅰ</t>
  </si>
  <si>
    <t>[1636100132]大学体育I</t>
  </si>
  <si>
    <t>[1637120111]建筑学概论</t>
  </si>
  <si>
    <t>[1637120212]画法几何与阴影透视I</t>
  </si>
  <si>
    <t>[1637120316]建筑设计基础I</t>
  </si>
  <si>
    <t>[1630100222]建筑速写</t>
  </si>
  <si>
    <t>[1634100232]大学计算机基础Ⅱ</t>
  </si>
  <si>
    <t>[1636100232]大学体育II</t>
  </si>
  <si>
    <t>[1637120412]画法几何与阴影透视II</t>
  </si>
  <si>
    <t>[1637120514]建筑力学</t>
  </si>
  <si>
    <t>[1628100233]马克思主义基本原理概论</t>
  </si>
  <si>
    <t>[1637120616]建筑设计基础II</t>
  </si>
  <si>
    <t>[1627100234]大学英语II</t>
  </si>
  <si>
    <t>[1637120914]建筑结构</t>
  </si>
  <si>
    <t>[1637121012]外国建筑史</t>
  </si>
  <si>
    <t>[1627100332]综合英语（一）</t>
  </si>
  <si>
    <t>[1628100332]中国近现代史纲要</t>
  </si>
  <si>
    <t>[1628100732]创新创意创造方法</t>
  </si>
  <si>
    <t>[1636100332]大学体育III</t>
  </si>
  <si>
    <t>[1637120812]建筑构造I</t>
  </si>
  <si>
    <t>[1637121116]建筑设计I</t>
  </si>
  <si>
    <t>[1637128312]建筑水彩</t>
  </si>
  <si>
    <t>[1627100432]综合英语（二）</t>
  </si>
  <si>
    <t>[1628100436]毛泽东思想和中国特色社会主义理论体系概论</t>
  </si>
  <si>
    <t>[1636100432]大学体育IV</t>
  </si>
  <si>
    <t>[1637121412]公共建筑设计原理</t>
  </si>
  <si>
    <t>[1637121512]外国近现代建筑史</t>
  </si>
  <si>
    <t>[1637121616]建筑设计II</t>
  </si>
  <si>
    <t>[1637128412]建筑水粉</t>
  </si>
  <si>
    <t>[1637121811]室内设计原理[必修1.0]</t>
  </si>
  <si>
    <t>[1637121911]景观设计原理[必修1.0]</t>
  </si>
  <si>
    <t>[1637122013]中国建筑史[必修3.0]</t>
  </si>
  <si>
    <t>[1637122411]建筑热环境</t>
  </si>
  <si>
    <t>[1637122511]建筑光环境</t>
  </si>
  <si>
    <t>[1637122611]建筑声环境</t>
  </si>
  <si>
    <t>[1637122816]建筑设计IW</t>
  </si>
  <si>
    <t>[1637124612]城市设计理论</t>
  </si>
  <si>
    <t>[1637124711]当代建筑思潮与流派</t>
  </si>
  <si>
    <t>[1637124811]建筑防火设计</t>
  </si>
  <si>
    <t>[1637123812]建筑材料</t>
  </si>
  <si>
    <t>[16371229131建筑调研实习</t>
  </si>
  <si>
    <t>[1637123012]建筑构造II[必修2.0]</t>
  </si>
  <si>
    <t>[1637123112]城乡规划原理[必修2.0]</t>
  </si>
  <si>
    <t>[1637123213]建筑施工图实训[必修3.0]</t>
  </si>
  <si>
    <t>[1637123913]专题设计I[限选3.0]</t>
  </si>
  <si>
    <t>[1637124013]专题设计II[限选3.0]</t>
  </si>
  <si>
    <t>[1637124912]建筑经济[任选2.0]</t>
  </si>
  <si>
    <t>[1637125012]建筑设备[任选2.0]</t>
  </si>
  <si>
    <t>[1637125112]绿色建筑设计概论[任选2.0]</t>
  </si>
  <si>
    <t>[1637123312]专业英语[必修2.0]</t>
  </si>
  <si>
    <t>[1637123413]专题设计3[必修3.0]</t>
  </si>
  <si>
    <t>[1637123513]专题设计4[必修3.0]</t>
  </si>
  <si>
    <t>[1637125211]建筑评析[任选1.0]</t>
  </si>
  <si>
    <t>[1637125311]设计前期与设计业务管理[任选1.0]</t>
  </si>
  <si>
    <t>[1637125411]建筑法规[任选1.0]</t>
  </si>
  <si>
    <t>[1637125511]建筑施工[任选1.0]</t>
  </si>
  <si>
    <t>[1637125612]家具及室内设计[任选2.0]</t>
  </si>
  <si>
    <t>[1637123613]建筑快速设计实训[主修3.0]</t>
  </si>
  <si>
    <t>1737120201</t>
  </si>
  <si>
    <t>陶聪</t>
  </si>
  <si>
    <t>93.00</t>
  </si>
  <si>
    <t>96.00</t>
  </si>
  <si>
    <t>85.00</t>
  </si>
  <si>
    <t>95.00</t>
  </si>
  <si>
    <t>94.00</t>
  </si>
  <si>
    <t>83.00</t>
  </si>
  <si>
    <t>84.00</t>
  </si>
  <si>
    <t>87.00</t>
  </si>
  <si>
    <t>80.00</t>
  </si>
  <si>
    <t>81.00</t>
  </si>
  <si>
    <t>88.00</t>
  </si>
  <si>
    <t>86.00</t>
  </si>
  <si>
    <t>52.00</t>
  </si>
  <si>
    <t>74.00</t>
  </si>
  <si>
    <t>63.00</t>
  </si>
  <si>
    <t>76.00</t>
  </si>
  <si>
    <t>82.00</t>
  </si>
  <si>
    <t>91.00</t>
  </si>
  <si>
    <t>72.00</t>
  </si>
  <si>
    <t>92.00</t>
  </si>
  <si>
    <t>1737120203</t>
  </si>
  <si>
    <t>崔冰冰</t>
  </si>
  <si>
    <t>89.00</t>
  </si>
  <si>
    <t>78.00</t>
  </si>
  <si>
    <t>77.00</t>
  </si>
  <si>
    <t>49.00</t>
  </si>
  <si>
    <t>73.00</t>
  </si>
  <si>
    <t>71.00</t>
  </si>
  <si>
    <t>1737120204</t>
  </si>
  <si>
    <t>刘岚琦</t>
  </si>
  <si>
    <t>67.00</t>
  </si>
  <si>
    <t>69.00</t>
  </si>
  <si>
    <t>97.00</t>
  </si>
  <si>
    <t>1737120205</t>
  </si>
  <si>
    <t>李丽</t>
  </si>
  <si>
    <t>90.00</t>
  </si>
  <si>
    <t>79.00</t>
  </si>
  <si>
    <t>68.00</t>
  </si>
  <si>
    <t>64.00</t>
  </si>
  <si>
    <t>60.00</t>
  </si>
  <si>
    <t>75.00</t>
  </si>
  <si>
    <t>1737120206</t>
  </si>
  <si>
    <t>张汝娜</t>
  </si>
  <si>
    <t>70.00</t>
  </si>
  <si>
    <t>1737120207</t>
  </si>
  <si>
    <t>李少琦</t>
  </si>
  <si>
    <t>1737120208</t>
  </si>
  <si>
    <t>孟姣</t>
  </si>
  <si>
    <t>98.00</t>
  </si>
  <si>
    <t>1737120209</t>
  </si>
  <si>
    <t>朝明珠</t>
  </si>
  <si>
    <t>66.00</t>
  </si>
  <si>
    <t>1737120210</t>
  </si>
  <si>
    <t>杨雪</t>
  </si>
  <si>
    <t>1737120211</t>
  </si>
  <si>
    <t>班浩东</t>
  </si>
  <si>
    <t>62.00</t>
  </si>
  <si>
    <t>59.00</t>
  </si>
  <si>
    <t>65.00</t>
  </si>
  <si>
    <t>1737120212</t>
  </si>
  <si>
    <t>许栋洋</t>
  </si>
  <si>
    <t>0.00</t>
  </si>
  <si>
    <t>48.00</t>
  </si>
  <si>
    <t>56.00</t>
  </si>
  <si>
    <t>1737120213</t>
  </si>
  <si>
    <t>许文博</t>
  </si>
  <si>
    <t>36.00</t>
  </si>
  <si>
    <t>100.00</t>
  </si>
  <si>
    <t>1737120214</t>
  </si>
  <si>
    <t>左开心</t>
  </si>
  <si>
    <t>44.00</t>
  </si>
  <si>
    <t>50.00</t>
  </si>
  <si>
    <t>61.00</t>
  </si>
  <si>
    <t>1737120215</t>
  </si>
  <si>
    <t>李秋毫</t>
  </si>
  <si>
    <t>1737120216</t>
  </si>
  <si>
    <t>简勇飞</t>
  </si>
  <si>
    <t>45.00</t>
  </si>
  <si>
    <t>1737120217</t>
  </si>
  <si>
    <t>邵旺林</t>
  </si>
  <si>
    <t>1737120218</t>
  </si>
  <si>
    <t>程靖植</t>
  </si>
  <si>
    <t>1737120219</t>
  </si>
  <si>
    <t>陈武生</t>
  </si>
  <si>
    <t>1737120220</t>
  </si>
  <si>
    <t>刘可</t>
  </si>
  <si>
    <t>54.00</t>
  </si>
  <si>
    <t>1737120221</t>
  </si>
  <si>
    <t>徐嘉诚</t>
  </si>
  <si>
    <t>53.00</t>
  </si>
  <si>
    <t>1737120222</t>
  </si>
  <si>
    <t>杨崇</t>
  </si>
  <si>
    <t>39.00</t>
  </si>
  <si>
    <t>1737120223</t>
  </si>
  <si>
    <t>邓传海</t>
  </si>
  <si>
    <t>51.00</t>
  </si>
</sst>
</file>

<file path=xl/styles.xml><?xml version="1.0" encoding="utf-8"?>
<styleSheet xmlns="http://schemas.openxmlformats.org/spreadsheetml/2006/main">
  <numFmts count="9">
    <numFmt numFmtId="176" formatCode="0.00_ "/>
    <numFmt numFmtId="43" formatCode="_ * #,##0.00_ ;_ * \-#,##0.00_ ;_ * &quot;-&quot;??_ ;_ @_ "/>
    <numFmt numFmtId="177" formatCode="0.0_);[Red]\(0.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0.00_);[Red]\(0.00\)"/>
    <numFmt numFmtId="179" formatCode="0.0_ "/>
    <numFmt numFmtId="180" formatCode="0_ "/>
  </numFmts>
  <fonts count="35">
    <font>
      <sz val="11"/>
      <color theme="1"/>
      <name val="等线"/>
      <charset val="134"/>
      <scheme val="minor"/>
    </font>
    <font>
      <sz val="9"/>
      <color indexed="8"/>
      <name val="宋体"/>
      <charset val="134"/>
    </font>
    <font>
      <b/>
      <sz val="26"/>
      <color theme="1"/>
      <name val="等线"/>
      <charset val="134"/>
    </font>
    <font>
      <b/>
      <sz val="11"/>
      <color theme="1"/>
      <name val="等线"/>
      <charset val="134"/>
    </font>
    <font>
      <b/>
      <sz val="11"/>
      <color theme="1"/>
      <name val="宋体"/>
      <charset val="134"/>
    </font>
    <font>
      <sz val="10"/>
      <color theme="1"/>
      <name val="等线"/>
      <charset val="134"/>
    </font>
    <font>
      <sz val="10"/>
      <color theme="1"/>
      <name val="宋体"/>
      <charset val="134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134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9"/>
      <name val="宋体"/>
      <charset val="134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8" borderId="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7" borderId="3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0">
      <alignment vertical="center"/>
    </xf>
    <xf numFmtId="0" fontId="3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8" borderId="7" applyNumberFormat="0" applyAlignment="0" applyProtection="0">
      <alignment vertical="center"/>
    </xf>
    <xf numFmtId="0" fontId="27" fillId="18" borderId="4" applyNumberFormat="0" applyAlignment="0" applyProtection="0">
      <alignment vertical="center"/>
    </xf>
    <xf numFmtId="0" fontId="20" fillId="15" borderId="5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9" fillId="0" borderId="0" applyFont="0" applyAlignment="0">
      <alignment vertical="center" wrapText="1"/>
    </xf>
    <xf numFmtId="0" fontId="19" fillId="0" borderId="0" applyFont="0" applyAlignment="0">
      <alignment vertical="center" wrapText="1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178" fontId="6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176" fontId="6" fillId="2" borderId="1" xfId="19" applyNumberFormat="1" applyFont="1" applyFill="1" applyBorder="1" applyAlignment="1">
      <alignment horizontal="center" vertical="center" wrapText="1"/>
    </xf>
    <xf numFmtId="179" fontId="10" fillId="2" borderId="1" xfId="19" applyNumberFormat="1" applyFont="1" applyFill="1" applyBorder="1" applyAlignment="1">
      <alignment horizontal="center" vertical="center" wrapText="1"/>
    </xf>
    <xf numFmtId="177" fontId="10" fillId="2" borderId="1" xfId="19" applyNumberFormat="1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/>
    </xf>
    <xf numFmtId="176" fontId="0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 wrapText="1"/>
    </xf>
    <xf numFmtId="180" fontId="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6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Y72"/>
  <sheetViews>
    <sheetView tabSelected="1" topLeftCell="BB1" workbookViewId="0">
      <selection activeCell="BP10" sqref="BP10"/>
    </sheetView>
  </sheetViews>
  <sheetFormatPr defaultColWidth="9" defaultRowHeight="14.25"/>
  <cols>
    <col min="1" max="1" width="11.5" customWidth="1"/>
    <col min="3" max="3" width="12.375" customWidth="1"/>
    <col min="5" max="6" width="12.375" customWidth="1"/>
    <col min="10" max="10" width="8.5" customWidth="1"/>
    <col min="11" max="11" width="12.375" customWidth="1"/>
    <col min="15" max="15" width="12.375" customWidth="1"/>
  </cols>
  <sheetData>
    <row r="1" ht="33" spans="1:7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</row>
    <row r="2" spans="1:77">
      <c r="A2" s="4" t="s">
        <v>1</v>
      </c>
      <c r="B2" s="4" t="s">
        <v>2</v>
      </c>
      <c r="C2" s="4" t="s">
        <v>3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9" t="s">
        <v>4</v>
      </c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0" t="s">
        <v>5</v>
      </c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2" t="s">
        <v>6</v>
      </c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8" t="s">
        <v>7</v>
      </c>
      <c r="BO2" s="18" t="s">
        <v>8</v>
      </c>
      <c r="BP2" s="18" t="s">
        <v>9</v>
      </c>
      <c r="BQ2" s="18" t="s">
        <v>10</v>
      </c>
      <c r="BR2" s="19" t="s">
        <v>11</v>
      </c>
      <c r="BS2" s="19" t="s">
        <v>12</v>
      </c>
      <c r="BT2" s="19" t="s">
        <v>13</v>
      </c>
      <c r="BU2" s="19" t="s">
        <v>14</v>
      </c>
      <c r="BV2" s="19" t="s">
        <v>15</v>
      </c>
      <c r="BW2" s="13" t="s">
        <v>16</v>
      </c>
      <c r="BX2" s="24" t="s">
        <v>17</v>
      </c>
      <c r="BY2" s="25"/>
    </row>
    <row r="3" spans="1:77">
      <c r="A3" s="4"/>
      <c r="B3" s="4"/>
      <c r="C3" s="4" t="s">
        <v>18</v>
      </c>
      <c r="D3" s="4"/>
      <c r="E3" s="4"/>
      <c r="F3" s="4"/>
      <c r="G3" s="4"/>
      <c r="H3" s="4"/>
      <c r="I3" s="4"/>
      <c r="J3" s="4"/>
      <c r="K3" s="4"/>
      <c r="L3" s="4"/>
      <c r="M3" s="4" t="s">
        <v>19</v>
      </c>
      <c r="N3" s="4"/>
      <c r="O3" s="4"/>
      <c r="P3" s="4"/>
      <c r="Q3" s="4"/>
      <c r="R3" s="4"/>
      <c r="S3" s="4"/>
      <c r="T3" s="4"/>
      <c r="U3" s="9" t="s">
        <v>18</v>
      </c>
      <c r="V3" s="9"/>
      <c r="W3" s="9"/>
      <c r="X3" s="9"/>
      <c r="Y3" s="9"/>
      <c r="Z3" s="9"/>
      <c r="AA3" s="9"/>
      <c r="AB3" s="9"/>
      <c r="AC3" s="9"/>
      <c r="AD3" s="9" t="s">
        <v>19</v>
      </c>
      <c r="AE3" s="9"/>
      <c r="AF3" s="9"/>
      <c r="AG3" s="9"/>
      <c r="AH3" s="9"/>
      <c r="AI3" s="9"/>
      <c r="AJ3" s="9"/>
      <c r="AK3" s="10" t="s">
        <v>18</v>
      </c>
      <c r="AL3" s="10"/>
      <c r="AM3" s="10"/>
      <c r="AN3" s="10" t="s">
        <v>19</v>
      </c>
      <c r="AO3" s="10"/>
      <c r="AP3" s="10"/>
      <c r="AQ3" s="10"/>
      <c r="AR3" s="10"/>
      <c r="AS3" s="10"/>
      <c r="AT3" s="10"/>
      <c r="AU3" s="10"/>
      <c r="AV3" s="10"/>
      <c r="AW3" s="13" t="s">
        <v>18</v>
      </c>
      <c r="AX3" s="13"/>
      <c r="AY3" s="13"/>
      <c r="AZ3" s="13"/>
      <c r="BA3" s="13"/>
      <c r="BB3" s="13"/>
      <c r="BC3" s="13"/>
      <c r="BD3" s="13"/>
      <c r="BE3" s="13" t="s">
        <v>19</v>
      </c>
      <c r="BF3" s="13"/>
      <c r="BG3" s="13"/>
      <c r="BH3" s="13"/>
      <c r="BI3" s="13"/>
      <c r="BJ3" s="13"/>
      <c r="BK3" s="13"/>
      <c r="BL3" s="13"/>
      <c r="BM3" s="13"/>
      <c r="BN3" s="18"/>
      <c r="BO3" s="18"/>
      <c r="BP3" s="18"/>
      <c r="BQ3" s="18"/>
      <c r="BR3" s="19"/>
      <c r="BS3" s="19"/>
      <c r="BT3" s="19"/>
      <c r="BU3" s="19"/>
      <c r="BV3" s="19"/>
      <c r="BW3" s="13"/>
      <c r="BX3" s="24"/>
      <c r="BY3" s="25"/>
    </row>
    <row r="4" ht="60" customHeight="1" spans="1:77">
      <c r="A4" s="4"/>
      <c r="B4" s="4"/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5" t="s">
        <v>27</v>
      </c>
      <c r="K4" s="5" t="s">
        <v>28</v>
      </c>
      <c r="L4" s="5" t="s">
        <v>29</v>
      </c>
      <c r="M4" s="5" t="s">
        <v>30</v>
      </c>
      <c r="N4" s="5" t="s">
        <v>31</v>
      </c>
      <c r="O4" s="5" t="s">
        <v>32</v>
      </c>
      <c r="P4" s="5" t="s">
        <v>33</v>
      </c>
      <c r="Q4" s="5" t="s">
        <v>34</v>
      </c>
      <c r="R4" s="5" t="s">
        <v>35</v>
      </c>
      <c r="S4" s="5" t="s">
        <v>36</v>
      </c>
      <c r="T4" s="5" t="s">
        <v>37</v>
      </c>
      <c r="U4" s="5" t="s">
        <v>38</v>
      </c>
      <c r="V4" s="5" t="s">
        <v>39</v>
      </c>
      <c r="W4" s="5" t="s">
        <v>40</v>
      </c>
      <c r="X4" s="5" t="s">
        <v>41</v>
      </c>
      <c r="Y4" s="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" t="s">
        <v>47</v>
      </c>
      <c r="AE4" s="5" t="s">
        <v>48</v>
      </c>
      <c r="AF4" s="5" t="s">
        <v>49</v>
      </c>
      <c r="AG4" s="5" t="s">
        <v>50</v>
      </c>
      <c r="AH4" s="5" t="s">
        <v>51</v>
      </c>
      <c r="AI4" s="5" t="s">
        <v>52</v>
      </c>
      <c r="AJ4" s="5" t="s">
        <v>53</v>
      </c>
      <c r="AK4" s="5" t="s">
        <v>54</v>
      </c>
      <c r="AL4" s="5" t="s">
        <v>55</v>
      </c>
      <c r="AM4" s="5" t="s">
        <v>56</v>
      </c>
      <c r="AN4" s="5" t="s">
        <v>57</v>
      </c>
      <c r="AO4" s="5" t="s">
        <v>58</v>
      </c>
      <c r="AP4" s="5" t="s">
        <v>59</v>
      </c>
      <c r="AQ4" s="5" t="s">
        <v>60</v>
      </c>
      <c r="AR4" s="5" t="s">
        <v>61</v>
      </c>
      <c r="AS4" s="5" t="s">
        <v>62</v>
      </c>
      <c r="AT4" s="5" t="s">
        <v>63</v>
      </c>
      <c r="AU4" s="5" t="s">
        <v>64</v>
      </c>
      <c r="AV4" s="5" t="s">
        <v>65</v>
      </c>
      <c r="AW4" s="14" t="s">
        <v>66</v>
      </c>
      <c r="AX4" s="14" t="s">
        <v>67</v>
      </c>
      <c r="AY4" s="14" t="s">
        <v>68</v>
      </c>
      <c r="AZ4" s="14" t="s">
        <v>69</v>
      </c>
      <c r="BA4" s="14" t="s">
        <v>70</v>
      </c>
      <c r="BB4" s="14" t="s">
        <v>71</v>
      </c>
      <c r="BC4" s="14" t="s">
        <v>72</v>
      </c>
      <c r="BD4" s="14" t="s">
        <v>73</v>
      </c>
      <c r="BE4" s="14" t="s">
        <v>74</v>
      </c>
      <c r="BF4" s="14" t="s">
        <v>75</v>
      </c>
      <c r="BG4" s="14" t="s">
        <v>76</v>
      </c>
      <c r="BH4" s="14" t="s">
        <v>77</v>
      </c>
      <c r="BI4" s="14" t="s">
        <v>78</v>
      </c>
      <c r="BJ4" s="14" t="s">
        <v>79</v>
      </c>
      <c r="BK4" s="14" t="s">
        <v>80</v>
      </c>
      <c r="BL4" s="14" t="s">
        <v>81</v>
      </c>
      <c r="BM4" s="14" t="s">
        <v>82</v>
      </c>
      <c r="BN4" s="18"/>
      <c r="BO4" s="18"/>
      <c r="BP4" s="18"/>
      <c r="BQ4" s="18"/>
      <c r="BR4" s="19"/>
      <c r="BS4" s="19"/>
      <c r="BT4" s="19"/>
      <c r="BU4" s="19"/>
      <c r="BV4" s="19"/>
      <c r="BW4" s="13"/>
      <c r="BX4" s="24"/>
      <c r="BY4" s="25"/>
    </row>
    <row r="5" s="1" customFormat="1" ht="14.45" customHeight="1" spans="1:79">
      <c r="A5" s="6" t="s">
        <v>83</v>
      </c>
      <c r="B5" s="6" t="s">
        <v>84</v>
      </c>
      <c r="C5" s="7" t="s">
        <v>85</v>
      </c>
      <c r="D5" s="7" t="s">
        <v>85</v>
      </c>
      <c r="E5" s="7" t="s">
        <v>86</v>
      </c>
      <c r="F5" s="7" t="s">
        <v>87</v>
      </c>
      <c r="G5" s="7" t="s">
        <v>88</v>
      </c>
      <c r="H5" s="7" t="s">
        <v>89</v>
      </c>
      <c r="I5" s="7" t="s">
        <v>90</v>
      </c>
      <c r="J5" s="7" t="s">
        <v>88</v>
      </c>
      <c r="K5" s="7" t="s">
        <v>91</v>
      </c>
      <c r="L5" s="7" t="s">
        <v>92</v>
      </c>
      <c r="M5" s="7" t="s">
        <v>93</v>
      </c>
      <c r="N5" s="7" t="s">
        <v>92</v>
      </c>
      <c r="O5" s="7" t="s">
        <v>88</v>
      </c>
      <c r="P5" s="7" t="s">
        <v>85</v>
      </c>
      <c r="Q5" s="7" t="s">
        <v>94</v>
      </c>
      <c r="R5" s="7" t="s">
        <v>91</v>
      </c>
      <c r="S5" s="7" t="s">
        <v>85</v>
      </c>
      <c r="T5" s="7" t="s">
        <v>95</v>
      </c>
      <c r="U5" s="7" t="s">
        <v>96</v>
      </c>
      <c r="V5" s="7" t="s">
        <v>97</v>
      </c>
      <c r="W5" s="7" t="s">
        <v>98</v>
      </c>
      <c r="X5" s="7" t="s">
        <v>94</v>
      </c>
      <c r="Y5" s="7" t="s">
        <v>90</v>
      </c>
      <c r="Z5" s="7" t="s">
        <v>99</v>
      </c>
      <c r="AA5" s="7" t="s">
        <v>100</v>
      </c>
      <c r="AB5" s="7" t="s">
        <v>101</v>
      </c>
      <c r="AC5" s="7" t="s">
        <v>102</v>
      </c>
      <c r="AD5" s="7" t="s">
        <v>93</v>
      </c>
      <c r="AE5" s="7" t="s">
        <v>90</v>
      </c>
      <c r="AF5" s="7">
        <v>60</v>
      </c>
      <c r="AG5" s="7" t="s">
        <v>103</v>
      </c>
      <c r="AH5" s="7" t="s">
        <v>103</v>
      </c>
      <c r="AI5" s="7" t="s">
        <v>101</v>
      </c>
      <c r="AJ5" s="7" t="s">
        <v>104</v>
      </c>
      <c r="AK5" s="11">
        <v>94</v>
      </c>
      <c r="AL5" s="11">
        <v>88</v>
      </c>
      <c r="AM5" s="11">
        <v>85</v>
      </c>
      <c r="AN5" s="11">
        <v>87</v>
      </c>
      <c r="AO5" s="11">
        <v>91</v>
      </c>
      <c r="AP5" s="11">
        <v>85</v>
      </c>
      <c r="AQ5" s="11">
        <v>81</v>
      </c>
      <c r="AR5" s="11">
        <v>88</v>
      </c>
      <c r="AS5" s="11">
        <v>90</v>
      </c>
      <c r="AT5" s="11">
        <v>91</v>
      </c>
      <c r="AU5" s="11">
        <v>93</v>
      </c>
      <c r="AV5" s="11">
        <v>90</v>
      </c>
      <c r="AW5" s="15">
        <v>82</v>
      </c>
      <c r="AX5" s="15">
        <v>81</v>
      </c>
      <c r="AY5" s="15">
        <v>86</v>
      </c>
      <c r="AZ5" s="15">
        <v>80</v>
      </c>
      <c r="BA5" s="15">
        <v>82</v>
      </c>
      <c r="BB5" s="15">
        <v>84</v>
      </c>
      <c r="BC5" s="15">
        <v>85</v>
      </c>
      <c r="BD5" s="15">
        <v>84</v>
      </c>
      <c r="BE5" s="16">
        <v>86</v>
      </c>
      <c r="BF5" s="15">
        <v>83</v>
      </c>
      <c r="BG5" s="15">
        <v>81</v>
      </c>
      <c r="BH5" s="15">
        <v>88</v>
      </c>
      <c r="BI5" s="15">
        <v>94</v>
      </c>
      <c r="BJ5" s="15">
        <v>88</v>
      </c>
      <c r="BK5" s="15">
        <v>81</v>
      </c>
      <c r="BL5" s="15">
        <v>88</v>
      </c>
      <c r="BM5" s="20">
        <v>81</v>
      </c>
      <c r="BN5" s="21">
        <f>AVERAGE(C5:BM5)</f>
        <v>85.2333333333333</v>
      </c>
      <c r="BO5" s="21">
        <f t="shared" ref="BO5:BO26" si="0">BN5*0.6</f>
        <v>51.14</v>
      </c>
      <c r="BP5" s="12">
        <v>1</v>
      </c>
      <c r="BQ5" s="22">
        <v>163</v>
      </c>
      <c r="BR5" s="23">
        <f t="shared" ref="BR5:BR26" si="1">BQ5*0.2</f>
        <v>32.6</v>
      </c>
      <c r="BS5" s="21">
        <f t="shared" ref="BS5:BS26" si="2">BN5</f>
        <v>85.2333333333333</v>
      </c>
      <c r="BT5" s="21">
        <f t="shared" ref="BT5:BT26" si="3">BS5*0.6</f>
        <v>51.14</v>
      </c>
      <c r="BU5" s="21">
        <v>90</v>
      </c>
      <c r="BV5" s="26">
        <f t="shared" ref="BV5:BV26" si="4">BU5*0.2</f>
        <v>18</v>
      </c>
      <c r="BW5" s="27">
        <f t="shared" ref="BW5:BW26" si="5">BR5+BT5+BV5</f>
        <v>101.74</v>
      </c>
      <c r="BX5" s="28">
        <f>RANK(BW5,$BW$5:$BW$26)</f>
        <v>2</v>
      </c>
      <c r="BY5" s="29"/>
      <c r="BZ5" s="30"/>
      <c r="CA5" s="31"/>
    </row>
    <row r="6" s="1" customFormat="1" spans="1:79">
      <c r="A6" s="6" t="s">
        <v>105</v>
      </c>
      <c r="B6" s="6" t="s">
        <v>106</v>
      </c>
      <c r="C6" s="7" t="s">
        <v>101</v>
      </c>
      <c r="D6" s="7" t="s">
        <v>107</v>
      </c>
      <c r="E6" s="7" t="s">
        <v>92</v>
      </c>
      <c r="F6" s="7" t="s">
        <v>98</v>
      </c>
      <c r="G6" s="7" t="s">
        <v>108</v>
      </c>
      <c r="H6" s="7" t="s">
        <v>90</v>
      </c>
      <c r="I6" s="7" t="s">
        <v>104</v>
      </c>
      <c r="J6" s="7" t="s">
        <v>109</v>
      </c>
      <c r="K6" s="7" t="s">
        <v>98</v>
      </c>
      <c r="L6" s="7" t="s">
        <v>87</v>
      </c>
      <c r="M6" s="7" t="s">
        <v>93</v>
      </c>
      <c r="N6" s="7" t="s">
        <v>92</v>
      </c>
      <c r="O6" s="7" t="s">
        <v>96</v>
      </c>
      <c r="P6" s="7" t="s">
        <v>93</v>
      </c>
      <c r="Q6" s="7" t="s">
        <v>110</v>
      </c>
      <c r="R6" s="7" t="s">
        <v>101</v>
      </c>
      <c r="S6" s="7" t="s">
        <v>91</v>
      </c>
      <c r="T6" s="7" t="s">
        <v>107</v>
      </c>
      <c r="U6" s="7" t="s">
        <v>90</v>
      </c>
      <c r="V6" s="7" t="s">
        <v>101</v>
      </c>
      <c r="W6" s="7" t="s">
        <v>98</v>
      </c>
      <c r="X6" s="7" t="s">
        <v>95</v>
      </c>
      <c r="Y6" s="7" t="s">
        <v>95</v>
      </c>
      <c r="Z6" s="7" t="s">
        <v>101</v>
      </c>
      <c r="AA6" s="7" t="s">
        <v>109</v>
      </c>
      <c r="AB6" s="7" t="s">
        <v>111</v>
      </c>
      <c r="AC6" s="7" t="s">
        <v>87</v>
      </c>
      <c r="AD6" s="7" t="s">
        <v>98</v>
      </c>
      <c r="AE6" s="7" t="s">
        <v>109</v>
      </c>
      <c r="AF6" s="7" t="s">
        <v>88</v>
      </c>
      <c r="AG6" s="7" t="s">
        <v>109</v>
      </c>
      <c r="AH6" s="7" t="s">
        <v>98</v>
      </c>
      <c r="AI6" s="7" t="s">
        <v>112</v>
      </c>
      <c r="AJ6" s="7" t="s">
        <v>93</v>
      </c>
      <c r="AK6" s="11">
        <v>77</v>
      </c>
      <c r="AL6" s="11">
        <v>79</v>
      </c>
      <c r="AM6" s="11">
        <v>60</v>
      </c>
      <c r="AN6" s="11">
        <v>78</v>
      </c>
      <c r="AO6" s="11">
        <v>88</v>
      </c>
      <c r="AP6" s="11">
        <v>77</v>
      </c>
      <c r="AQ6" s="11">
        <v>73</v>
      </c>
      <c r="AR6" s="11">
        <v>71</v>
      </c>
      <c r="AS6" s="11">
        <v>85</v>
      </c>
      <c r="AT6" s="11">
        <v>83</v>
      </c>
      <c r="AU6" s="11">
        <v>89</v>
      </c>
      <c r="AV6" s="11">
        <v>83</v>
      </c>
      <c r="AW6" s="15">
        <v>87</v>
      </c>
      <c r="AX6" s="15">
        <v>80</v>
      </c>
      <c r="AY6" s="15">
        <v>74</v>
      </c>
      <c r="AZ6" s="15">
        <v>76</v>
      </c>
      <c r="BA6" s="15">
        <v>74</v>
      </c>
      <c r="BB6" s="15">
        <v>83</v>
      </c>
      <c r="BC6" s="15">
        <v>80</v>
      </c>
      <c r="BD6" s="15">
        <v>72</v>
      </c>
      <c r="BE6" s="16">
        <v>84</v>
      </c>
      <c r="BF6" s="15">
        <v>70</v>
      </c>
      <c r="BG6" s="15">
        <v>65</v>
      </c>
      <c r="BH6" s="15">
        <v>89</v>
      </c>
      <c r="BI6" s="15">
        <v>79</v>
      </c>
      <c r="BJ6" s="15">
        <v>80</v>
      </c>
      <c r="BK6" s="15">
        <v>76</v>
      </c>
      <c r="BL6" s="15">
        <v>88</v>
      </c>
      <c r="BM6" s="20">
        <v>70</v>
      </c>
      <c r="BN6" s="21">
        <f t="shared" ref="BN6:BN26" si="6">AVERAGE(C6:BM6)</f>
        <v>78.2758620689655</v>
      </c>
      <c r="BO6" s="21">
        <f t="shared" si="0"/>
        <v>46.9655172413793</v>
      </c>
      <c r="BP6" s="12">
        <v>14</v>
      </c>
      <c r="BQ6" s="22">
        <v>79</v>
      </c>
      <c r="BR6" s="23">
        <f t="shared" si="1"/>
        <v>15.8</v>
      </c>
      <c r="BS6" s="21">
        <f t="shared" si="2"/>
        <v>78.2758620689655</v>
      </c>
      <c r="BT6" s="21">
        <f t="shared" si="3"/>
        <v>46.9655172413793</v>
      </c>
      <c r="BU6" s="21">
        <v>109</v>
      </c>
      <c r="BV6" s="26">
        <f t="shared" si="4"/>
        <v>21.8</v>
      </c>
      <c r="BW6" s="27">
        <f t="shared" si="5"/>
        <v>84.5655172413793</v>
      </c>
      <c r="BX6" s="28">
        <f t="shared" ref="BX6:BX26" si="7">RANK(BW6,$BW$5:$BW$26)</f>
        <v>6</v>
      </c>
      <c r="BY6" s="29"/>
      <c r="BZ6" s="30"/>
      <c r="CA6" s="31"/>
    </row>
    <row r="7" s="1" customFormat="1" spans="1:79">
      <c r="A7" s="6" t="s">
        <v>113</v>
      </c>
      <c r="B7" s="6" t="s">
        <v>114</v>
      </c>
      <c r="C7" s="7" t="s">
        <v>96</v>
      </c>
      <c r="D7" s="7" t="s">
        <v>104</v>
      </c>
      <c r="E7" s="7" t="s">
        <v>90</v>
      </c>
      <c r="F7" s="7" t="s">
        <v>85</v>
      </c>
      <c r="G7" s="7" t="s">
        <v>94</v>
      </c>
      <c r="H7" s="7" t="s">
        <v>95</v>
      </c>
      <c r="I7" s="7" t="s">
        <v>93</v>
      </c>
      <c r="J7" s="7" t="s">
        <v>98</v>
      </c>
      <c r="K7" s="7" t="s">
        <v>96</v>
      </c>
      <c r="L7" s="7" t="s">
        <v>96</v>
      </c>
      <c r="M7" s="7" t="s">
        <v>95</v>
      </c>
      <c r="N7" s="7" t="s">
        <v>96</v>
      </c>
      <c r="O7" s="7" t="s">
        <v>104</v>
      </c>
      <c r="P7" s="7" t="s">
        <v>92</v>
      </c>
      <c r="Q7" s="7" t="s">
        <v>90</v>
      </c>
      <c r="R7" s="7" t="s">
        <v>101</v>
      </c>
      <c r="S7" s="7" t="s">
        <v>96</v>
      </c>
      <c r="T7" s="7" t="s">
        <v>91</v>
      </c>
      <c r="U7" s="7" t="s">
        <v>101</v>
      </c>
      <c r="V7" s="7" t="s">
        <v>115</v>
      </c>
      <c r="W7" s="7" t="s">
        <v>116</v>
      </c>
      <c r="X7" s="7" t="s">
        <v>91</v>
      </c>
      <c r="Y7" s="7" t="s">
        <v>91</v>
      </c>
      <c r="Z7" s="7" t="s">
        <v>102</v>
      </c>
      <c r="AA7" s="7" t="s">
        <v>90</v>
      </c>
      <c r="AB7" s="7" t="s">
        <v>107</v>
      </c>
      <c r="AC7" s="7" t="s">
        <v>85</v>
      </c>
      <c r="AD7" s="7" t="s">
        <v>116</v>
      </c>
      <c r="AE7" s="7" t="s">
        <v>98</v>
      </c>
      <c r="AF7" s="7" t="s">
        <v>117</v>
      </c>
      <c r="AG7" s="7" t="s">
        <v>109</v>
      </c>
      <c r="AH7" s="7" t="s">
        <v>103</v>
      </c>
      <c r="AI7" s="7" t="s">
        <v>108</v>
      </c>
      <c r="AJ7" s="7" t="s">
        <v>89</v>
      </c>
      <c r="AK7" s="11">
        <v>87</v>
      </c>
      <c r="AL7" s="11">
        <v>87</v>
      </c>
      <c r="AM7" s="11">
        <v>80</v>
      </c>
      <c r="AN7" s="11">
        <v>82</v>
      </c>
      <c r="AO7" s="11">
        <v>68</v>
      </c>
      <c r="AP7" s="11">
        <v>78</v>
      </c>
      <c r="AQ7" s="11">
        <v>76</v>
      </c>
      <c r="AR7" s="11">
        <v>77</v>
      </c>
      <c r="AS7" s="11">
        <v>87</v>
      </c>
      <c r="AT7" s="11">
        <v>85</v>
      </c>
      <c r="AU7" s="11">
        <v>90</v>
      </c>
      <c r="AV7" s="11">
        <v>78</v>
      </c>
      <c r="AW7" s="15">
        <v>87</v>
      </c>
      <c r="AX7" s="15">
        <v>84</v>
      </c>
      <c r="AY7" s="15">
        <v>84</v>
      </c>
      <c r="AZ7" s="15">
        <v>82</v>
      </c>
      <c r="BA7" s="15">
        <v>73</v>
      </c>
      <c r="BB7" s="15">
        <v>84</v>
      </c>
      <c r="BC7" s="15">
        <v>85</v>
      </c>
      <c r="BD7" s="15">
        <v>79</v>
      </c>
      <c r="BE7" s="16">
        <v>82</v>
      </c>
      <c r="BF7" s="15">
        <v>78</v>
      </c>
      <c r="BG7" s="15">
        <v>67</v>
      </c>
      <c r="BH7" s="15">
        <v>88</v>
      </c>
      <c r="BI7" s="15">
        <v>87</v>
      </c>
      <c r="BJ7" s="15">
        <v>90</v>
      </c>
      <c r="BK7" s="15">
        <v>79</v>
      </c>
      <c r="BL7" s="15">
        <v>92</v>
      </c>
      <c r="BM7" s="20">
        <v>73</v>
      </c>
      <c r="BN7" s="21">
        <f t="shared" si="6"/>
        <v>81.6896551724138</v>
      </c>
      <c r="BO7" s="21">
        <f t="shared" si="0"/>
        <v>49.0137931034483</v>
      </c>
      <c r="BP7" s="12">
        <v>7</v>
      </c>
      <c r="BQ7" s="22">
        <v>99</v>
      </c>
      <c r="BR7" s="23">
        <f t="shared" si="1"/>
        <v>19.8</v>
      </c>
      <c r="BS7" s="21">
        <f t="shared" si="2"/>
        <v>81.6896551724138</v>
      </c>
      <c r="BT7" s="21">
        <f t="shared" si="3"/>
        <v>49.0137931034483</v>
      </c>
      <c r="BU7" s="21">
        <v>52</v>
      </c>
      <c r="BV7" s="26">
        <f t="shared" si="4"/>
        <v>10.4</v>
      </c>
      <c r="BW7" s="27">
        <f t="shared" si="5"/>
        <v>79.2137931034483</v>
      </c>
      <c r="BX7" s="28">
        <f t="shared" si="7"/>
        <v>9</v>
      </c>
      <c r="BY7" s="29"/>
      <c r="BZ7" s="30"/>
      <c r="CA7" s="31"/>
    </row>
    <row r="8" s="1" customFormat="1" spans="1:79">
      <c r="A8" s="6" t="s">
        <v>118</v>
      </c>
      <c r="B8" s="6" t="s">
        <v>119</v>
      </c>
      <c r="C8" s="7" t="s">
        <v>120</v>
      </c>
      <c r="D8" s="7" t="s">
        <v>102</v>
      </c>
      <c r="E8" s="7" t="s">
        <v>104</v>
      </c>
      <c r="F8" s="7" t="s">
        <v>104</v>
      </c>
      <c r="G8" s="7" t="s">
        <v>90</v>
      </c>
      <c r="H8" s="7" t="s">
        <v>92</v>
      </c>
      <c r="I8" s="7" t="s">
        <v>121</v>
      </c>
      <c r="J8" s="7" t="s">
        <v>104</v>
      </c>
      <c r="K8" s="7" t="s">
        <v>104</v>
      </c>
      <c r="L8" s="7" t="s">
        <v>91</v>
      </c>
      <c r="M8" s="7" t="s">
        <v>96</v>
      </c>
      <c r="N8" s="7" t="s">
        <v>109</v>
      </c>
      <c r="O8" s="7" t="s">
        <v>89</v>
      </c>
      <c r="P8" s="7" t="s">
        <v>100</v>
      </c>
      <c r="Q8" s="7" t="s">
        <v>91</v>
      </c>
      <c r="R8" s="7" t="s">
        <v>108</v>
      </c>
      <c r="S8" s="7" t="s">
        <v>107</v>
      </c>
      <c r="T8" s="7" t="s">
        <v>121</v>
      </c>
      <c r="U8" s="7" t="s">
        <v>93</v>
      </c>
      <c r="V8" s="7" t="s">
        <v>122</v>
      </c>
      <c r="W8" s="7" t="s">
        <v>123</v>
      </c>
      <c r="X8" s="7" t="s">
        <v>96</v>
      </c>
      <c r="Y8" s="7" t="s">
        <v>95</v>
      </c>
      <c r="Z8" s="7" t="s">
        <v>120</v>
      </c>
      <c r="AA8" s="7" t="s">
        <v>91</v>
      </c>
      <c r="AB8" s="7" t="s">
        <v>92</v>
      </c>
      <c r="AC8" s="7" t="s">
        <v>85</v>
      </c>
      <c r="AD8" s="7" t="s">
        <v>124</v>
      </c>
      <c r="AE8" s="7" t="s">
        <v>125</v>
      </c>
      <c r="AF8" s="7" t="s">
        <v>85</v>
      </c>
      <c r="AG8" s="7" t="s">
        <v>90</v>
      </c>
      <c r="AH8" s="7" t="s">
        <v>109</v>
      </c>
      <c r="AI8" s="7" t="s">
        <v>95</v>
      </c>
      <c r="AJ8" s="7" t="s">
        <v>102</v>
      </c>
      <c r="AK8" s="11">
        <v>82</v>
      </c>
      <c r="AL8" s="11">
        <v>91</v>
      </c>
      <c r="AM8" s="11">
        <v>85</v>
      </c>
      <c r="AN8" s="11">
        <v>87</v>
      </c>
      <c r="AO8" s="11">
        <v>73</v>
      </c>
      <c r="AP8" s="11">
        <v>71</v>
      </c>
      <c r="AQ8" s="11">
        <v>74</v>
      </c>
      <c r="AR8" s="11">
        <v>87</v>
      </c>
      <c r="AS8" s="11">
        <v>85</v>
      </c>
      <c r="AT8" s="11">
        <v>89</v>
      </c>
      <c r="AU8" s="11">
        <v>88</v>
      </c>
      <c r="AV8" s="11">
        <v>74</v>
      </c>
      <c r="AW8" s="15">
        <v>86</v>
      </c>
      <c r="AX8" s="15">
        <v>80</v>
      </c>
      <c r="AY8" s="15">
        <v>80</v>
      </c>
      <c r="AZ8" s="15">
        <v>86</v>
      </c>
      <c r="BA8" s="15">
        <v>84</v>
      </c>
      <c r="BB8" s="15">
        <v>83</v>
      </c>
      <c r="BC8" s="15">
        <v>89</v>
      </c>
      <c r="BD8" s="15">
        <v>82</v>
      </c>
      <c r="BE8" s="16">
        <v>88</v>
      </c>
      <c r="BF8" s="15">
        <v>83</v>
      </c>
      <c r="BG8" s="15">
        <v>85</v>
      </c>
      <c r="BH8" s="15">
        <v>86</v>
      </c>
      <c r="BI8" s="15">
        <v>85</v>
      </c>
      <c r="BJ8" s="15">
        <v>83</v>
      </c>
      <c r="BK8" s="15">
        <v>82</v>
      </c>
      <c r="BL8" s="15">
        <v>92</v>
      </c>
      <c r="BM8" s="20">
        <v>75</v>
      </c>
      <c r="BN8" s="21">
        <f t="shared" si="6"/>
        <v>83.2758620689655</v>
      </c>
      <c r="BO8" s="21">
        <f t="shared" si="0"/>
        <v>49.9655172413793</v>
      </c>
      <c r="BP8" s="12">
        <v>5</v>
      </c>
      <c r="BQ8" s="22">
        <v>135</v>
      </c>
      <c r="BR8" s="23">
        <f t="shared" si="1"/>
        <v>27</v>
      </c>
      <c r="BS8" s="21">
        <f t="shared" si="2"/>
        <v>83.2758620689655</v>
      </c>
      <c r="BT8" s="21">
        <f t="shared" si="3"/>
        <v>49.9655172413793</v>
      </c>
      <c r="BU8" s="21">
        <v>60</v>
      </c>
      <c r="BV8" s="26">
        <f t="shared" si="4"/>
        <v>12</v>
      </c>
      <c r="BW8" s="27">
        <f t="shared" si="5"/>
        <v>88.9655172413793</v>
      </c>
      <c r="BX8" s="28">
        <f t="shared" si="7"/>
        <v>4</v>
      </c>
      <c r="BY8" s="29"/>
      <c r="BZ8" s="30"/>
      <c r="CA8" s="31"/>
    </row>
    <row r="9" s="1" customFormat="1" spans="1:79">
      <c r="A9" s="6" t="s">
        <v>126</v>
      </c>
      <c r="B9" s="6" t="s">
        <v>127</v>
      </c>
      <c r="C9" s="7" t="s">
        <v>85</v>
      </c>
      <c r="D9" s="7" t="s">
        <v>117</v>
      </c>
      <c r="E9" s="7" t="s">
        <v>120</v>
      </c>
      <c r="F9" s="7" t="s">
        <v>107</v>
      </c>
      <c r="G9" s="7" t="s">
        <v>108</v>
      </c>
      <c r="H9" s="7" t="s">
        <v>120</v>
      </c>
      <c r="I9" s="7" t="s">
        <v>90</v>
      </c>
      <c r="J9" s="7" t="s">
        <v>86</v>
      </c>
      <c r="K9" s="7" t="s">
        <v>121</v>
      </c>
      <c r="L9" s="7" t="s">
        <v>90</v>
      </c>
      <c r="M9" s="7" t="s">
        <v>100</v>
      </c>
      <c r="N9" s="7" t="s">
        <v>92</v>
      </c>
      <c r="O9" s="7" t="s">
        <v>120</v>
      </c>
      <c r="P9" s="7" t="s">
        <v>94</v>
      </c>
      <c r="Q9" s="7" t="s">
        <v>128</v>
      </c>
      <c r="R9" s="7" t="s">
        <v>100</v>
      </c>
      <c r="S9" s="7" t="s">
        <v>96</v>
      </c>
      <c r="T9" s="7" t="s">
        <v>87</v>
      </c>
      <c r="U9" s="7" t="s">
        <v>94</v>
      </c>
      <c r="V9" s="7" t="s">
        <v>112</v>
      </c>
      <c r="W9" s="7" t="s">
        <v>116</v>
      </c>
      <c r="X9" s="7" t="s">
        <v>96</v>
      </c>
      <c r="Y9" s="7" t="s">
        <v>87</v>
      </c>
      <c r="Z9" s="7" t="s">
        <v>95</v>
      </c>
      <c r="AA9" s="7" t="s">
        <v>94</v>
      </c>
      <c r="AB9" s="7" t="s">
        <v>94</v>
      </c>
      <c r="AC9" s="7" t="s">
        <v>120</v>
      </c>
      <c r="AD9" s="7" t="s">
        <v>109</v>
      </c>
      <c r="AE9" s="7" t="s">
        <v>121</v>
      </c>
      <c r="AF9" s="7" t="s">
        <v>88</v>
      </c>
      <c r="AG9" s="7" t="s">
        <v>101</v>
      </c>
      <c r="AH9" s="7" t="s">
        <v>128</v>
      </c>
      <c r="AI9" s="7" t="s">
        <v>101</v>
      </c>
      <c r="AJ9" s="7" t="s">
        <v>86</v>
      </c>
      <c r="AK9" s="11">
        <v>79</v>
      </c>
      <c r="AL9" s="11">
        <v>87</v>
      </c>
      <c r="AM9" s="11">
        <v>76</v>
      </c>
      <c r="AN9" s="11">
        <v>80</v>
      </c>
      <c r="AO9" s="11">
        <v>87</v>
      </c>
      <c r="AP9" s="11">
        <v>73</v>
      </c>
      <c r="AQ9" s="11">
        <v>74</v>
      </c>
      <c r="AR9" s="11">
        <v>73</v>
      </c>
      <c r="AS9" s="11">
        <v>77</v>
      </c>
      <c r="AT9" s="11">
        <v>91</v>
      </c>
      <c r="AU9" s="11">
        <v>90</v>
      </c>
      <c r="AV9" s="11">
        <v>71</v>
      </c>
      <c r="AW9" s="15">
        <v>87</v>
      </c>
      <c r="AX9" s="15">
        <v>78</v>
      </c>
      <c r="AY9" s="15">
        <v>79</v>
      </c>
      <c r="AZ9" s="15">
        <v>88</v>
      </c>
      <c r="BA9" s="15">
        <v>82</v>
      </c>
      <c r="BB9" s="15">
        <v>77</v>
      </c>
      <c r="BC9" s="15">
        <v>89</v>
      </c>
      <c r="BD9" s="15">
        <v>84</v>
      </c>
      <c r="BE9" s="16">
        <v>85</v>
      </c>
      <c r="BF9" s="15">
        <v>76</v>
      </c>
      <c r="BG9" s="15">
        <v>76</v>
      </c>
      <c r="BH9" s="15">
        <v>86</v>
      </c>
      <c r="BI9" s="15">
        <v>84</v>
      </c>
      <c r="BJ9" s="15">
        <v>78</v>
      </c>
      <c r="BK9" s="15">
        <v>80</v>
      </c>
      <c r="BL9" s="15">
        <v>88</v>
      </c>
      <c r="BM9" s="20">
        <v>74</v>
      </c>
      <c r="BN9" s="21">
        <f t="shared" si="6"/>
        <v>81</v>
      </c>
      <c r="BO9" s="21">
        <f t="shared" si="0"/>
        <v>48.6</v>
      </c>
      <c r="BP9" s="12">
        <v>10</v>
      </c>
      <c r="BQ9" s="22">
        <v>88</v>
      </c>
      <c r="BR9" s="23">
        <f t="shared" si="1"/>
        <v>17.6</v>
      </c>
      <c r="BS9" s="21">
        <f t="shared" si="2"/>
        <v>81</v>
      </c>
      <c r="BT9" s="21">
        <f t="shared" si="3"/>
        <v>48.6</v>
      </c>
      <c r="BU9" s="21">
        <v>58</v>
      </c>
      <c r="BV9" s="26">
        <f t="shared" si="4"/>
        <v>11.6</v>
      </c>
      <c r="BW9" s="27">
        <f t="shared" si="5"/>
        <v>77.8</v>
      </c>
      <c r="BX9" s="28">
        <f t="shared" si="7"/>
        <v>13</v>
      </c>
      <c r="BY9" s="29"/>
      <c r="BZ9" s="30"/>
      <c r="CA9" s="31"/>
    </row>
    <row r="10" s="1" customFormat="1" spans="1:79">
      <c r="A10" s="6" t="s">
        <v>129</v>
      </c>
      <c r="B10" s="6" t="s">
        <v>130</v>
      </c>
      <c r="C10" s="7" t="s">
        <v>120</v>
      </c>
      <c r="D10" s="7" t="s">
        <v>85</v>
      </c>
      <c r="E10" s="7" t="s">
        <v>88</v>
      </c>
      <c r="F10" s="7" t="s">
        <v>96</v>
      </c>
      <c r="G10" s="7" t="s">
        <v>102</v>
      </c>
      <c r="H10" s="7" t="s">
        <v>85</v>
      </c>
      <c r="I10" s="7" t="s">
        <v>121</v>
      </c>
      <c r="J10" s="7" t="s">
        <v>96</v>
      </c>
      <c r="K10" s="7" t="s">
        <v>91</v>
      </c>
      <c r="L10" s="7" t="s">
        <v>121</v>
      </c>
      <c r="M10" s="7" t="s">
        <v>125</v>
      </c>
      <c r="N10" s="7" t="s">
        <v>93</v>
      </c>
      <c r="O10" s="7" t="s">
        <v>102</v>
      </c>
      <c r="P10" s="7" t="s">
        <v>121</v>
      </c>
      <c r="Q10" s="7" t="s">
        <v>90</v>
      </c>
      <c r="R10" s="7" t="s">
        <v>101</v>
      </c>
      <c r="S10" s="7" t="s">
        <v>91</v>
      </c>
      <c r="T10" s="7" t="s">
        <v>95</v>
      </c>
      <c r="U10" s="7" t="s">
        <v>96</v>
      </c>
      <c r="V10" s="7" t="s">
        <v>93</v>
      </c>
      <c r="W10" s="7" t="s">
        <v>128</v>
      </c>
      <c r="X10" s="7" t="s">
        <v>95</v>
      </c>
      <c r="Y10" s="7" t="s">
        <v>96</v>
      </c>
      <c r="Z10" s="7" t="s">
        <v>91</v>
      </c>
      <c r="AA10" s="7" t="s">
        <v>96</v>
      </c>
      <c r="AB10" s="7" t="s">
        <v>109</v>
      </c>
      <c r="AC10" s="7" t="s">
        <v>94</v>
      </c>
      <c r="AD10" s="7" t="s">
        <v>116</v>
      </c>
      <c r="AE10" s="7" t="s">
        <v>104</v>
      </c>
      <c r="AF10" s="7" t="s">
        <v>104</v>
      </c>
      <c r="AG10" s="7" t="s">
        <v>87</v>
      </c>
      <c r="AH10" s="7" t="s">
        <v>128</v>
      </c>
      <c r="AI10" s="7" t="s">
        <v>87</v>
      </c>
      <c r="AJ10" s="7" t="s">
        <v>107</v>
      </c>
      <c r="AK10" s="11">
        <v>92</v>
      </c>
      <c r="AL10" s="11">
        <v>88</v>
      </c>
      <c r="AM10" s="11">
        <v>81</v>
      </c>
      <c r="AN10" s="11">
        <v>86</v>
      </c>
      <c r="AO10" s="11">
        <v>84</v>
      </c>
      <c r="AP10" s="11">
        <v>83</v>
      </c>
      <c r="AQ10" s="11">
        <v>85</v>
      </c>
      <c r="AR10" s="11">
        <v>87</v>
      </c>
      <c r="AS10" s="11">
        <v>88</v>
      </c>
      <c r="AT10" s="11">
        <v>90</v>
      </c>
      <c r="AU10" s="11">
        <v>93</v>
      </c>
      <c r="AV10" s="11">
        <v>85</v>
      </c>
      <c r="AW10" s="15">
        <v>89</v>
      </c>
      <c r="AX10" s="15">
        <v>94</v>
      </c>
      <c r="AY10" s="15">
        <v>78</v>
      </c>
      <c r="AZ10" s="15">
        <v>76</v>
      </c>
      <c r="BA10" s="15">
        <v>74</v>
      </c>
      <c r="BB10" s="15">
        <v>74</v>
      </c>
      <c r="BC10" s="15">
        <v>90</v>
      </c>
      <c r="BD10" s="15">
        <v>82</v>
      </c>
      <c r="BE10" s="16">
        <v>86</v>
      </c>
      <c r="BF10" s="15">
        <v>82</v>
      </c>
      <c r="BG10" s="15">
        <v>82</v>
      </c>
      <c r="BH10" s="15">
        <v>85</v>
      </c>
      <c r="BI10" s="15">
        <v>92</v>
      </c>
      <c r="BJ10" s="15">
        <v>85</v>
      </c>
      <c r="BK10" s="15">
        <v>80</v>
      </c>
      <c r="BL10" s="15">
        <v>92</v>
      </c>
      <c r="BM10" s="20">
        <v>73</v>
      </c>
      <c r="BN10" s="21">
        <f t="shared" si="6"/>
        <v>84.6896551724138</v>
      </c>
      <c r="BO10" s="21">
        <f t="shared" si="0"/>
        <v>50.8137931034483</v>
      </c>
      <c r="BP10" s="12">
        <v>2</v>
      </c>
      <c r="BQ10" s="22">
        <v>122</v>
      </c>
      <c r="BR10" s="23">
        <f t="shared" si="1"/>
        <v>24.4</v>
      </c>
      <c r="BS10" s="21">
        <f t="shared" si="2"/>
        <v>84.6896551724138</v>
      </c>
      <c r="BT10" s="21">
        <f t="shared" si="3"/>
        <v>50.8137931034483</v>
      </c>
      <c r="BU10" s="21">
        <v>67</v>
      </c>
      <c r="BV10" s="26">
        <f t="shared" si="4"/>
        <v>13.4</v>
      </c>
      <c r="BW10" s="27">
        <f t="shared" si="5"/>
        <v>88.6137931034483</v>
      </c>
      <c r="BX10" s="28">
        <f t="shared" si="7"/>
        <v>5</v>
      </c>
      <c r="BY10" s="29"/>
      <c r="BZ10" s="30"/>
      <c r="CA10" s="31"/>
    </row>
    <row r="11" s="1" customFormat="1" ht="13.9" customHeight="1" spans="1:79">
      <c r="A11" s="6" t="s">
        <v>131</v>
      </c>
      <c r="B11" s="6" t="s">
        <v>132</v>
      </c>
      <c r="C11" s="7" t="s">
        <v>95</v>
      </c>
      <c r="D11" s="7" t="s">
        <v>86</v>
      </c>
      <c r="E11" s="7" t="s">
        <v>95</v>
      </c>
      <c r="F11" s="7" t="s">
        <v>92</v>
      </c>
      <c r="G11" s="7" t="s">
        <v>92</v>
      </c>
      <c r="H11" s="7" t="s">
        <v>107</v>
      </c>
      <c r="I11" s="7" t="s">
        <v>109</v>
      </c>
      <c r="J11" s="7" t="s">
        <v>92</v>
      </c>
      <c r="K11" s="7" t="s">
        <v>92</v>
      </c>
      <c r="L11" s="7" t="s">
        <v>91</v>
      </c>
      <c r="M11" s="7" t="s">
        <v>121</v>
      </c>
      <c r="N11" s="7" t="s">
        <v>96</v>
      </c>
      <c r="O11" s="7" t="s">
        <v>87</v>
      </c>
      <c r="P11" s="7" t="s">
        <v>121</v>
      </c>
      <c r="Q11" s="7" t="s">
        <v>103</v>
      </c>
      <c r="R11" s="7" t="s">
        <v>121</v>
      </c>
      <c r="S11" s="7" t="s">
        <v>121</v>
      </c>
      <c r="T11" s="7" t="s">
        <v>91</v>
      </c>
      <c r="U11" s="7" t="s">
        <v>121</v>
      </c>
      <c r="V11" s="7" t="s">
        <v>124</v>
      </c>
      <c r="W11" s="7" t="s">
        <v>116</v>
      </c>
      <c r="X11" s="7" t="s">
        <v>96</v>
      </c>
      <c r="Y11" s="7" t="s">
        <v>87</v>
      </c>
      <c r="Z11" s="7" t="s">
        <v>96</v>
      </c>
      <c r="AA11" s="7" t="s">
        <v>100</v>
      </c>
      <c r="AB11" s="7" t="s">
        <v>94</v>
      </c>
      <c r="AC11" s="7" t="s">
        <v>125</v>
      </c>
      <c r="AD11" s="7" t="s">
        <v>124</v>
      </c>
      <c r="AE11" s="7" t="s">
        <v>128</v>
      </c>
      <c r="AF11" s="7" t="s">
        <v>133</v>
      </c>
      <c r="AG11" s="7" t="s">
        <v>109</v>
      </c>
      <c r="AH11" s="7" t="s">
        <v>103</v>
      </c>
      <c r="AI11" s="7" t="s">
        <v>128</v>
      </c>
      <c r="AJ11" s="7" t="s">
        <v>104</v>
      </c>
      <c r="AK11" s="11">
        <v>87</v>
      </c>
      <c r="AL11" s="11">
        <v>87</v>
      </c>
      <c r="AM11" s="11">
        <v>81</v>
      </c>
      <c r="AN11" s="11">
        <v>80</v>
      </c>
      <c r="AO11" s="11">
        <v>80</v>
      </c>
      <c r="AP11" s="11">
        <v>85</v>
      </c>
      <c r="AQ11" s="11">
        <v>81</v>
      </c>
      <c r="AR11" s="11">
        <v>82</v>
      </c>
      <c r="AS11" s="11">
        <v>84</v>
      </c>
      <c r="AT11" s="11">
        <v>90</v>
      </c>
      <c r="AU11" s="11">
        <v>88</v>
      </c>
      <c r="AV11" s="11">
        <v>95</v>
      </c>
      <c r="AW11" s="15">
        <v>84</v>
      </c>
      <c r="AX11" s="15">
        <v>87</v>
      </c>
      <c r="AY11" s="15">
        <v>78</v>
      </c>
      <c r="AZ11" s="15">
        <v>76</v>
      </c>
      <c r="BA11" s="15">
        <v>74</v>
      </c>
      <c r="BB11" s="15">
        <v>87</v>
      </c>
      <c r="BC11" s="15">
        <v>90</v>
      </c>
      <c r="BD11" s="15">
        <v>85</v>
      </c>
      <c r="BE11" s="16">
        <v>78</v>
      </c>
      <c r="BF11" s="15">
        <v>76</v>
      </c>
      <c r="BG11" s="15">
        <v>76</v>
      </c>
      <c r="BH11" s="15">
        <v>86</v>
      </c>
      <c r="BI11" s="15">
        <v>85</v>
      </c>
      <c r="BJ11" s="15">
        <v>88</v>
      </c>
      <c r="BK11" s="15">
        <v>79</v>
      </c>
      <c r="BL11" s="15">
        <v>92</v>
      </c>
      <c r="BM11" s="20">
        <v>78</v>
      </c>
      <c r="BN11" s="21">
        <f t="shared" si="6"/>
        <v>83.4137931034483</v>
      </c>
      <c r="BO11" s="21">
        <f t="shared" si="0"/>
        <v>50.048275862069</v>
      </c>
      <c r="BP11" s="12">
        <v>4</v>
      </c>
      <c r="BQ11" s="22">
        <v>94</v>
      </c>
      <c r="BR11" s="23">
        <f t="shared" si="1"/>
        <v>18.8</v>
      </c>
      <c r="BS11" s="21">
        <f t="shared" si="2"/>
        <v>83.4137931034483</v>
      </c>
      <c r="BT11" s="21">
        <f t="shared" si="3"/>
        <v>50.048275862069</v>
      </c>
      <c r="BU11" s="21">
        <v>38</v>
      </c>
      <c r="BV11" s="26">
        <f t="shared" si="4"/>
        <v>7.6</v>
      </c>
      <c r="BW11" s="27">
        <f t="shared" si="5"/>
        <v>76.448275862069</v>
      </c>
      <c r="BX11" s="28">
        <f t="shared" si="7"/>
        <v>14</v>
      </c>
      <c r="BY11" s="29"/>
      <c r="BZ11" s="30"/>
      <c r="CA11" s="31"/>
    </row>
    <row r="12" s="1" customFormat="1" spans="1:79">
      <c r="A12" s="6" t="s">
        <v>134</v>
      </c>
      <c r="B12" s="6" t="s">
        <v>135</v>
      </c>
      <c r="C12" s="7" t="s">
        <v>120</v>
      </c>
      <c r="D12" s="7" t="s">
        <v>133</v>
      </c>
      <c r="E12" s="7" t="s">
        <v>90</v>
      </c>
      <c r="F12" s="7" t="s">
        <v>108</v>
      </c>
      <c r="G12" s="7" t="s">
        <v>91</v>
      </c>
      <c r="H12" s="7" t="s">
        <v>104</v>
      </c>
      <c r="I12" s="7" t="s">
        <v>100</v>
      </c>
      <c r="J12" s="7" t="s">
        <v>95</v>
      </c>
      <c r="K12" s="7" t="s">
        <v>87</v>
      </c>
      <c r="L12" s="7" t="s">
        <v>92</v>
      </c>
      <c r="M12" s="7" t="s">
        <v>108</v>
      </c>
      <c r="N12" s="7" t="s">
        <v>121</v>
      </c>
      <c r="O12" s="7" t="s">
        <v>104</v>
      </c>
      <c r="P12" s="7" t="s">
        <v>87</v>
      </c>
      <c r="Q12" s="7" t="s">
        <v>111</v>
      </c>
      <c r="R12" s="7" t="s">
        <v>112</v>
      </c>
      <c r="S12" s="7" t="s">
        <v>91</v>
      </c>
      <c r="T12" s="7" t="s">
        <v>102</v>
      </c>
      <c r="U12" s="7" t="s">
        <v>100</v>
      </c>
      <c r="V12" s="7" t="s">
        <v>136</v>
      </c>
      <c r="W12" s="7" t="s">
        <v>108</v>
      </c>
      <c r="X12" s="7" t="s">
        <v>120</v>
      </c>
      <c r="Y12" s="7" t="s">
        <v>90</v>
      </c>
      <c r="Z12" s="7" t="s">
        <v>95</v>
      </c>
      <c r="AA12" s="7" t="s">
        <v>108</v>
      </c>
      <c r="AB12" s="7" t="s">
        <v>100</v>
      </c>
      <c r="AC12" s="7" t="s">
        <v>94</v>
      </c>
      <c r="AD12" s="7" t="s">
        <v>103</v>
      </c>
      <c r="AE12" s="7" t="s">
        <v>116</v>
      </c>
      <c r="AF12" s="7" t="s">
        <v>88</v>
      </c>
      <c r="AG12" s="7" t="s">
        <v>109</v>
      </c>
      <c r="AH12" s="7" t="s">
        <v>98</v>
      </c>
      <c r="AI12" s="7" t="s">
        <v>112</v>
      </c>
      <c r="AJ12" s="7" t="s">
        <v>92</v>
      </c>
      <c r="AK12" s="11">
        <v>85</v>
      </c>
      <c r="AL12" s="11">
        <v>89</v>
      </c>
      <c r="AM12" s="11">
        <v>84</v>
      </c>
      <c r="AN12" s="11">
        <v>72</v>
      </c>
      <c r="AO12" s="11">
        <v>67</v>
      </c>
      <c r="AP12" s="11">
        <v>78</v>
      </c>
      <c r="AQ12" s="11">
        <v>79</v>
      </c>
      <c r="AR12" s="11">
        <v>80</v>
      </c>
      <c r="AS12" s="11">
        <v>80</v>
      </c>
      <c r="AT12" s="11">
        <v>89</v>
      </c>
      <c r="AU12" s="11">
        <v>89</v>
      </c>
      <c r="AV12" s="11">
        <v>96</v>
      </c>
      <c r="AW12" s="15">
        <v>87</v>
      </c>
      <c r="AX12" s="15">
        <v>88</v>
      </c>
      <c r="AY12" s="15">
        <v>79</v>
      </c>
      <c r="AZ12" s="15">
        <v>82</v>
      </c>
      <c r="BA12" s="15">
        <v>84</v>
      </c>
      <c r="BB12" s="15">
        <v>84</v>
      </c>
      <c r="BC12" s="15">
        <v>91</v>
      </c>
      <c r="BD12" s="15">
        <v>86</v>
      </c>
      <c r="BE12" s="17">
        <v>83</v>
      </c>
      <c r="BF12" s="17">
        <v>82</v>
      </c>
      <c r="BG12" s="17">
        <v>84</v>
      </c>
      <c r="BH12" s="17">
        <v>89</v>
      </c>
      <c r="BI12" s="17">
        <v>87</v>
      </c>
      <c r="BJ12" s="17">
        <v>85</v>
      </c>
      <c r="BK12" s="17">
        <v>75</v>
      </c>
      <c r="BL12" s="17">
        <v>92</v>
      </c>
      <c r="BM12" s="20">
        <v>80</v>
      </c>
      <c r="BN12" s="21">
        <f t="shared" si="6"/>
        <v>83.6551724137931</v>
      </c>
      <c r="BO12" s="21">
        <f t="shared" si="0"/>
        <v>50.1931034482759</v>
      </c>
      <c r="BP12" s="12">
        <v>3</v>
      </c>
      <c r="BQ12" s="22">
        <v>94</v>
      </c>
      <c r="BR12" s="23">
        <f t="shared" si="1"/>
        <v>18.8</v>
      </c>
      <c r="BS12" s="21">
        <f t="shared" si="2"/>
        <v>83.6551724137931</v>
      </c>
      <c r="BT12" s="21">
        <f t="shared" si="3"/>
        <v>50.1931034482759</v>
      </c>
      <c r="BU12" s="21">
        <v>46</v>
      </c>
      <c r="BV12" s="26">
        <f t="shared" si="4"/>
        <v>9.2</v>
      </c>
      <c r="BW12" s="27">
        <f t="shared" si="5"/>
        <v>78.1931034482759</v>
      </c>
      <c r="BX12" s="28">
        <f t="shared" si="7"/>
        <v>12</v>
      </c>
      <c r="BY12" s="29"/>
      <c r="BZ12" s="30"/>
      <c r="CA12" s="31"/>
    </row>
    <row r="13" s="2" customFormat="1" ht="14.45" customHeight="1" spans="1:129">
      <c r="A13" s="6" t="s">
        <v>137</v>
      </c>
      <c r="B13" s="6" t="s">
        <v>138</v>
      </c>
      <c r="C13" s="7" t="s">
        <v>120</v>
      </c>
      <c r="D13" s="7" t="s">
        <v>117</v>
      </c>
      <c r="E13" s="7" t="s">
        <v>96</v>
      </c>
      <c r="F13" s="7" t="s">
        <v>128</v>
      </c>
      <c r="G13" s="7" t="s">
        <v>90</v>
      </c>
      <c r="H13" s="7" t="s">
        <v>92</v>
      </c>
      <c r="I13" s="7" t="s">
        <v>107</v>
      </c>
      <c r="J13" s="7" t="s">
        <v>89</v>
      </c>
      <c r="K13" s="7" t="s">
        <v>121</v>
      </c>
      <c r="L13" s="7" t="s">
        <v>94</v>
      </c>
      <c r="M13" s="7" t="s">
        <v>100</v>
      </c>
      <c r="N13" s="7" t="s">
        <v>92</v>
      </c>
      <c r="O13" s="7" t="s">
        <v>102</v>
      </c>
      <c r="P13" s="7" t="s">
        <v>94</v>
      </c>
      <c r="Q13" s="7" t="s">
        <v>98</v>
      </c>
      <c r="R13" s="7" t="s">
        <v>125</v>
      </c>
      <c r="S13" s="7" t="s">
        <v>90</v>
      </c>
      <c r="T13" s="7" t="s">
        <v>92</v>
      </c>
      <c r="U13" s="7" t="s">
        <v>87</v>
      </c>
      <c r="V13" s="7" t="s">
        <v>93</v>
      </c>
      <c r="W13" s="7" t="s">
        <v>128</v>
      </c>
      <c r="X13" s="7" t="s">
        <v>94</v>
      </c>
      <c r="Y13" s="7" t="s">
        <v>90</v>
      </c>
      <c r="Z13" s="7" t="s">
        <v>92</v>
      </c>
      <c r="AA13" s="7" t="s">
        <v>96</v>
      </c>
      <c r="AB13" s="7" t="s">
        <v>95</v>
      </c>
      <c r="AC13" s="7" t="s">
        <v>91</v>
      </c>
      <c r="AD13" s="7" t="s">
        <v>112</v>
      </c>
      <c r="AE13" s="7" t="s">
        <v>109</v>
      </c>
      <c r="AF13" s="7" t="s">
        <v>102</v>
      </c>
      <c r="AG13" s="7" t="s">
        <v>98</v>
      </c>
      <c r="AH13" s="7" t="s">
        <v>103</v>
      </c>
      <c r="AI13" s="7" t="s">
        <v>91</v>
      </c>
      <c r="AJ13" s="7" t="s">
        <v>92</v>
      </c>
      <c r="AK13" s="11">
        <v>68</v>
      </c>
      <c r="AL13" s="11">
        <v>76</v>
      </c>
      <c r="AM13" s="11">
        <v>78</v>
      </c>
      <c r="AN13" s="11">
        <v>79</v>
      </c>
      <c r="AO13" s="11">
        <v>81</v>
      </c>
      <c r="AP13" s="11">
        <v>82</v>
      </c>
      <c r="AQ13" s="11">
        <v>83</v>
      </c>
      <c r="AR13" s="11">
        <v>83</v>
      </c>
      <c r="AS13" s="11">
        <v>88</v>
      </c>
      <c r="AT13" s="11">
        <v>87</v>
      </c>
      <c r="AU13" s="11">
        <v>90</v>
      </c>
      <c r="AV13" s="11">
        <v>75</v>
      </c>
      <c r="AW13" s="16">
        <v>90</v>
      </c>
      <c r="AX13" s="15">
        <v>87</v>
      </c>
      <c r="AY13" s="15">
        <v>86</v>
      </c>
      <c r="AZ13" s="15">
        <v>78</v>
      </c>
      <c r="BA13" s="15">
        <v>82</v>
      </c>
      <c r="BB13" s="15">
        <v>86</v>
      </c>
      <c r="BC13" s="15">
        <v>89</v>
      </c>
      <c r="BD13" s="15">
        <v>81</v>
      </c>
      <c r="BE13" s="17">
        <v>84</v>
      </c>
      <c r="BF13" s="17">
        <v>75</v>
      </c>
      <c r="BG13" s="17">
        <v>67</v>
      </c>
      <c r="BH13" s="17">
        <v>88</v>
      </c>
      <c r="BI13" s="17">
        <v>87</v>
      </c>
      <c r="BJ13" s="17">
        <v>80</v>
      </c>
      <c r="BK13" s="17">
        <v>75</v>
      </c>
      <c r="BL13" s="17">
        <v>88</v>
      </c>
      <c r="BM13" s="20">
        <v>71</v>
      </c>
      <c r="BN13" s="21">
        <f t="shared" si="6"/>
        <v>81.5172413793103</v>
      </c>
      <c r="BO13" s="21">
        <f t="shared" si="0"/>
        <v>48.9103448275862</v>
      </c>
      <c r="BP13" s="12">
        <v>9</v>
      </c>
      <c r="BQ13" s="22">
        <v>87</v>
      </c>
      <c r="BR13" s="23">
        <f t="shared" si="1"/>
        <v>17.4</v>
      </c>
      <c r="BS13" s="21">
        <f t="shared" si="2"/>
        <v>81.5172413793103</v>
      </c>
      <c r="BT13" s="21">
        <f t="shared" si="3"/>
        <v>48.9103448275862</v>
      </c>
      <c r="BU13" s="21">
        <v>60</v>
      </c>
      <c r="BV13" s="26">
        <f t="shared" si="4"/>
        <v>12</v>
      </c>
      <c r="BW13" s="27">
        <f t="shared" si="5"/>
        <v>78.3103448275862</v>
      </c>
      <c r="BX13" s="28">
        <f t="shared" si="7"/>
        <v>11</v>
      </c>
      <c r="BY13" s="29"/>
      <c r="BZ13" s="30"/>
      <c r="CA13" s="3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</row>
    <row r="14" s="1" customFormat="1" spans="1:79">
      <c r="A14" s="6" t="s">
        <v>139</v>
      </c>
      <c r="B14" s="6" t="s">
        <v>140</v>
      </c>
      <c r="C14" s="7" t="s">
        <v>96</v>
      </c>
      <c r="D14" s="7" t="s">
        <v>104</v>
      </c>
      <c r="E14" s="7" t="s">
        <v>90</v>
      </c>
      <c r="F14" s="7" t="s">
        <v>141</v>
      </c>
      <c r="G14" s="7" t="s">
        <v>93</v>
      </c>
      <c r="H14" s="7" t="s">
        <v>107</v>
      </c>
      <c r="I14" s="7" t="s">
        <v>120</v>
      </c>
      <c r="J14" s="7" t="s">
        <v>125</v>
      </c>
      <c r="K14" s="7" t="s">
        <v>101</v>
      </c>
      <c r="L14" s="7" t="s">
        <v>112</v>
      </c>
      <c r="M14" s="7" t="s">
        <v>96</v>
      </c>
      <c r="N14" s="7" t="s">
        <v>100</v>
      </c>
      <c r="O14" s="7" t="s">
        <v>102</v>
      </c>
      <c r="P14" s="7" t="s">
        <v>99</v>
      </c>
      <c r="Q14" s="7" t="s">
        <v>108</v>
      </c>
      <c r="R14" s="7" t="s">
        <v>125</v>
      </c>
      <c r="S14" s="7" t="s">
        <v>125</v>
      </c>
      <c r="T14" s="7" t="s">
        <v>102</v>
      </c>
      <c r="U14" s="7" t="s">
        <v>103</v>
      </c>
      <c r="V14" s="7" t="s">
        <v>124</v>
      </c>
      <c r="W14" s="7" t="s">
        <v>103</v>
      </c>
      <c r="X14" s="7" t="s">
        <v>87</v>
      </c>
      <c r="Y14" s="7" t="s">
        <v>96</v>
      </c>
      <c r="Z14" s="7" t="s">
        <v>91</v>
      </c>
      <c r="AA14" s="7" t="s">
        <v>93</v>
      </c>
      <c r="AB14" s="7" t="s">
        <v>122</v>
      </c>
      <c r="AC14" s="7">
        <v>66</v>
      </c>
      <c r="AD14" s="7" t="s">
        <v>124</v>
      </c>
      <c r="AE14" s="7" t="s">
        <v>142</v>
      </c>
      <c r="AF14" s="7" t="s">
        <v>107</v>
      </c>
      <c r="AG14" s="7" t="s">
        <v>108</v>
      </c>
      <c r="AH14" s="7" t="s">
        <v>136</v>
      </c>
      <c r="AI14" s="7" t="s">
        <v>143</v>
      </c>
      <c r="AJ14" s="7" t="s">
        <v>103</v>
      </c>
      <c r="AK14" s="11">
        <v>86</v>
      </c>
      <c r="AL14" s="11">
        <v>76</v>
      </c>
      <c r="AM14" s="11">
        <v>70</v>
      </c>
      <c r="AN14" s="11">
        <v>76</v>
      </c>
      <c r="AO14" s="11">
        <v>82</v>
      </c>
      <c r="AP14" s="11">
        <v>75</v>
      </c>
      <c r="AQ14" s="11">
        <v>65</v>
      </c>
      <c r="AR14" s="11">
        <v>74</v>
      </c>
      <c r="AS14" s="11">
        <v>79</v>
      </c>
      <c r="AT14" s="11">
        <v>77</v>
      </c>
      <c r="AU14" s="11">
        <v>87</v>
      </c>
      <c r="AV14" s="11">
        <v>74</v>
      </c>
      <c r="AW14" s="16">
        <v>81</v>
      </c>
      <c r="AX14" s="15">
        <v>79</v>
      </c>
      <c r="AY14" s="15">
        <v>75</v>
      </c>
      <c r="AZ14" s="15">
        <v>66</v>
      </c>
      <c r="BA14" s="15">
        <v>64</v>
      </c>
      <c r="BB14" s="15">
        <v>80</v>
      </c>
      <c r="BC14" s="15">
        <v>90</v>
      </c>
      <c r="BD14" s="15">
        <v>76</v>
      </c>
      <c r="BE14" s="17">
        <v>75</v>
      </c>
      <c r="BF14" s="17">
        <v>67</v>
      </c>
      <c r="BG14" s="17">
        <v>67</v>
      </c>
      <c r="BH14" s="17">
        <v>80</v>
      </c>
      <c r="BI14" s="17">
        <v>75</v>
      </c>
      <c r="BJ14" s="17">
        <v>83</v>
      </c>
      <c r="BK14" s="17">
        <v>74</v>
      </c>
      <c r="BL14" s="17">
        <v>88</v>
      </c>
      <c r="BM14" s="20">
        <v>67</v>
      </c>
      <c r="BN14" s="21">
        <f t="shared" si="6"/>
        <v>75.8</v>
      </c>
      <c r="BO14" s="21">
        <f t="shared" si="0"/>
        <v>45.48</v>
      </c>
      <c r="BP14" s="12">
        <v>20</v>
      </c>
      <c r="BQ14" s="22">
        <v>77</v>
      </c>
      <c r="BR14" s="23">
        <f t="shared" si="1"/>
        <v>15.4</v>
      </c>
      <c r="BS14" s="21">
        <f t="shared" si="2"/>
        <v>75.8</v>
      </c>
      <c r="BT14" s="21">
        <f t="shared" si="3"/>
        <v>45.48</v>
      </c>
      <c r="BU14" s="21">
        <v>54</v>
      </c>
      <c r="BV14" s="26">
        <f t="shared" si="4"/>
        <v>10.8</v>
      </c>
      <c r="BW14" s="27">
        <f t="shared" si="5"/>
        <v>71.68</v>
      </c>
      <c r="BX14" s="28">
        <f t="shared" si="7"/>
        <v>17</v>
      </c>
      <c r="BY14" s="29"/>
      <c r="BZ14" s="30"/>
      <c r="CA14" s="31"/>
    </row>
    <row r="15" s="1" customFormat="1" spans="1:79">
      <c r="A15" s="6" t="s">
        <v>144</v>
      </c>
      <c r="B15" s="6" t="s">
        <v>145</v>
      </c>
      <c r="C15" s="7" t="s">
        <v>95</v>
      </c>
      <c r="D15" s="7" t="s">
        <v>98</v>
      </c>
      <c r="E15" s="7" t="s">
        <v>89</v>
      </c>
      <c r="F15" s="7" t="s">
        <v>87</v>
      </c>
      <c r="G15" s="7" t="s">
        <v>94</v>
      </c>
      <c r="H15" s="7" t="s">
        <v>89</v>
      </c>
      <c r="I15" s="7" t="s">
        <v>112</v>
      </c>
      <c r="J15" s="7" t="s">
        <v>103</v>
      </c>
      <c r="K15" s="7" t="s">
        <v>108</v>
      </c>
      <c r="L15" s="7" t="s">
        <v>111</v>
      </c>
      <c r="M15" s="7" t="s">
        <v>111</v>
      </c>
      <c r="N15" s="7" t="s">
        <v>100</v>
      </c>
      <c r="O15" s="7" t="s">
        <v>146</v>
      </c>
      <c r="P15" s="7" t="s">
        <v>111</v>
      </c>
      <c r="Q15" s="7" t="s">
        <v>147</v>
      </c>
      <c r="R15" s="7" t="s">
        <v>98</v>
      </c>
      <c r="S15" s="7" t="s">
        <v>94</v>
      </c>
      <c r="T15" s="7" t="s">
        <v>103</v>
      </c>
      <c r="U15" s="7" t="s">
        <v>122</v>
      </c>
      <c r="V15" s="7" t="s">
        <v>124</v>
      </c>
      <c r="W15" s="7" t="s">
        <v>124</v>
      </c>
      <c r="X15" s="7" t="s">
        <v>100</v>
      </c>
      <c r="Y15" s="7" t="s">
        <v>87</v>
      </c>
      <c r="Z15" s="7" t="s">
        <v>101</v>
      </c>
      <c r="AA15" s="7" t="s">
        <v>115</v>
      </c>
      <c r="AB15" s="7" t="s">
        <v>116</v>
      </c>
      <c r="AC15" s="7" t="s">
        <v>100</v>
      </c>
      <c r="AD15" s="7" t="s">
        <v>124</v>
      </c>
      <c r="AE15" s="7" t="s">
        <v>148</v>
      </c>
      <c r="AF15" s="7" t="s">
        <v>107</v>
      </c>
      <c r="AG15" s="7" t="s">
        <v>103</v>
      </c>
      <c r="AH15" s="7" t="s">
        <v>115</v>
      </c>
      <c r="AI15" s="7" t="s">
        <v>99</v>
      </c>
      <c r="AJ15" s="7" t="s">
        <v>93</v>
      </c>
      <c r="AK15" s="11">
        <v>77</v>
      </c>
      <c r="AL15" s="11">
        <v>87</v>
      </c>
      <c r="AM15" s="11">
        <v>70</v>
      </c>
      <c r="AN15" s="11">
        <v>71</v>
      </c>
      <c r="AO15" s="11">
        <v>82</v>
      </c>
      <c r="AP15" s="11">
        <v>70</v>
      </c>
      <c r="AQ15" s="11">
        <v>66</v>
      </c>
      <c r="AR15" s="11">
        <v>81</v>
      </c>
      <c r="AS15" s="11">
        <v>84</v>
      </c>
      <c r="AT15" s="11">
        <v>89</v>
      </c>
      <c r="AU15" s="11">
        <v>89</v>
      </c>
      <c r="AV15" s="11">
        <v>76</v>
      </c>
      <c r="AW15" s="16">
        <v>80</v>
      </c>
      <c r="AX15" s="15">
        <v>81</v>
      </c>
      <c r="AY15" s="15">
        <v>75</v>
      </c>
      <c r="AZ15" s="15">
        <v>78</v>
      </c>
      <c r="BA15" s="15">
        <v>72</v>
      </c>
      <c r="BB15" s="15">
        <v>76</v>
      </c>
      <c r="BC15" s="15">
        <v>80</v>
      </c>
      <c r="BD15" s="15">
        <v>69</v>
      </c>
      <c r="BE15" s="17">
        <v>75</v>
      </c>
      <c r="BF15" s="17">
        <v>74</v>
      </c>
      <c r="BG15" s="17">
        <v>71</v>
      </c>
      <c r="BH15" s="17">
        <v>81</v>
      </c>
      <c r="BI15" s="17">
        <v>85</v>
      </c>
      <c r="BJ15" s="17">
        <v>83</v>
      </c>
      <c r="BK15" s="17">
        <v>73</v>
      </c>
      <c r="BL15" s="17">
        <v>85</v>
      </c>
      <c r="BM15" s="20">
        <v>57</v>
      </c>
      <c r="BN15" s="21">
        <f t="shared" si="6"/>
        <v>77.1379310344828</v>
      </c>
      <c r="BO15" s="21">
        <f t="shared" si="0"/>
        <v>46.2827586206897</v>
      </c>
      <c r="BP15" s="12">
        <v>17</v>
      </c>
      <c r="BQ15" s="22">
        <v>116</v>
      </c>
      <c r="BR15" s="23">
        <f t="shared" si="1"/>
        <v>23.2</v>
      </c>
      <c r="BS15" s="21">
        <f t="shared" si="2"/>
        <v>77.1379310344828</v>
      </c>
      <c r="BT15" s="21">
        <f t="shared" si="3"/>
        <v>46.2827586206897</v>
      </c>
      <c r="BU15" s="21">
        <v>69</v>
      </c>
      <c r="BV15" s="26">
        <f t="shared" si="4"/>
        <v>13.8</v>
      </c>
      <c r="BW15" s="27">
        <f t="shared" si="5"/>
        <v>83.2827586206896</v>
      </c>
      <c r="BX15" s="28">
        <f t="shared" si="7"/>
        <v>7</v>
      </c>
      <c r="BY15" s="29"/>
      <c r="BZ15" s="30"/>
      <c r="CA15" s="31"/>
    </row>
    <row r="16" s="1" customFormat="1" spans="1:79">
      <c r="A16" s="6" t="s">
        <v>149</v>
      </c>
      <c r="B16" s="6" t="s">
        <v>150</v>
      </c>
      <c r="C16" s="7" t="s">
        <v>86</v>
      </c>
      <c r="D16" s="7" t="s">
        <v>90</v>
      </c>
      <c r="E16" s="7" t="s">
        <v>104</v>
      </c>
      <c r="F16" s="7" t="s">
        <v>91</v>
      </c>
      <c r="G16" s="7" t="s">
        <v>93</v>
      </c>
      <c r="H16" s="7" t="s">
        <v>86</v>
      </c>
      <c r="I16" s="7" t="s">
        <v>91</v>
      </c>
      <c r="J16" s="7" t="s">
        <v>96</v>
      </c>
      <c r="K16" s="7" t="s">
        <v>96</v>
      </c>
      <c r="L16" s="7" t="s">
        <v>93</v>
      </c>
      <c r="M16" s="7" t="s">
        <v>91</v>
      </c>
      <c r="N16" s="7" t="s">
        <v>111</v>
      </c>
      <c r="O16" s="7" t="s">
        <v>107</v>
      </c>
      <c r="P16" s="7" t="s">
        <v>95</v>
      </c>
      <c r="Q16" s="7" t="s">
        <v>151</v>
      </c>
      <c r="R16" s="7" t="s">
        <v>109</v>
      </c>
      <c r="S16" s="7" t="s">
        <v>101</v>
      </c>
      <c r="T16" s="7" t="s">
        <v>87</v>
      </c>
      <c r="U16" s="7" t="s">
        <v>91</v>
      </c>
      <c r="V16" s="7" t="s">
        <v>136</v>
      </c>
      <c r="W16" s="7" t="s">
        <v>108</v>
      </c>
      <c r="X16" s="7" t="s">
        <v>96</v>
      </c>
      <c r="Y16" s="7" t="s">
        <v>92</v>
      </c>
      <c r="Z16" s="7" t="s">
        <v>152</v>
      </c>
      <c r="AA16" s="7" t="s">
        <v>90</v>
      </c>
      <c r="AB16" s="7" t="s">
        <v>111</v>
      </c>
      <c r="AC16" s="7" t="s">
        <v>87</v>
      </c>
      <c r="AD16" s="7" t="s">
        <v>122</v>
      </c>
      <c r="AE16" s="7" t="s">
        <v>125</v>
      </c>
      <c r="AF16" s="7" t="s">
        <v>88</v>
      </c>
      <c r="AG16" s="7" t="s">
        <v>108</v>
      </c>
      <c r="AH16" s="7" t="s">
        <v>122</v>
      </c>
      <c r="AI16" s="7" t="s">
        <v>125</v>
      </c>
      <c r="AJ16" s="7" t="s">
        <v>95</v>
      </c>
      <c r="AK16" s="11">
        <v>91</v>
      </c>
      <c r="AL16" s="11">
        <v>79</v>
      </c>
      <c r="AM16" s="11">
        <v>73</v>
      </c>
      <c r="AN16" s="11">
        <v>73</v>
      </c>
      <c r="AO16" s="11">
        <v>69</v>
      </c>
      <c r="AP16" s="11">
        <v>87</v>
      </c>
      <c r="AQ16" s="11">
        <v>76</v>
      </c>
      <c r="AR16" s="11">
        <v>80</v>
      </c>
      <c r="AS16" s="11">
        <v>91</v>
      </c>
      <c r="AT16" s="11">
        <v>81</v>
      </c>
      <c r="AU16" s="11">
        <v>89</v>
      </c>
      <c r="AV16" s="11">
        <v>80</v>
      </c>
      <c r="AW16" s="16">
        <v>82</v>
      </c>
      <c r="AX16" s="15">
        <v>86</v>
      </c>
      <c r="AY16" s="15">
        <v>77</v>
      </c>
      <c r="AZ16" s="15">
        <v>80</v>
      </c>
      <c r="BA16" s="15">
        <v>80</v>
      </c>
      <c r="BB16" s="15">
        <v>73</v>
      </c>
      <c r="BC16" s="15">
        <v>91</v>
      </c>
      <c r="BD16" s="15">
        <v>74</v>
      </c>
      <c r="BE16" s="17">
        <v>76</v>
      </c>
      <c r="BF16" s="17">
        <v>74</v>
      </c>
      <c r="BG16" s="17">
        <v>73</v>
      </c>
      <c r="BH16" s="17">
        <v>77</v>
      </c>
      <c r="BI16" s="17">
        <v>77</v>
      </c>
      <c r="BJ16" s="17">
        <v>85</v>
      </c>
      <c r="BK16" s="17">
        <v>78</v>
      </c>
      <c r="BL16" s="17">
        <v>92</v>
      </c>
      <c r="BM16" s="20">
        <v>71</v>
      </c>
      <c r="BN16" s="21">
        <f t="shared" si="6"/>
        <v>79.8275862068966</v>
      </c>
      <c r="BO16" s="21">
        <f t="shared" si="0"/>
        <v>47.8965517241379</v>
      </c>
      <c r="BP16" s="12">
        <v>11</v>
      </c>
      <c r="BQ16" s="22">
        <v>91</v>
      </c>
      <c r="BR16" s="23">
        <f t="shared" si="1"/>
        <v>18.2</v>
      </c>
      <c r="BS16" s="21">
        <f t="shared" si="2"/>
        <v>79.8275862068966</v>
      </c>
      <c r="BT16" s="21">
        <f t="shared" si="3"/>
        <v>47.8965517241379</v>
      </c>
      <c r="BU16" s="21">
        <v>30</v>
      </c>
      <c r="BV16" s="26">
        <f t="shared" si="4"/>
        <v>6</v>
      </c>
      <c r="BW16" s="27">
        <f t="shared" si="5"/>
        <v>72.0965517241379</v>
      </c>
      <c r="BX16" s="28">
        <f t="shared" si="7"/>
        <v>16</v>
      </c>
      <c r="BY16" s="29"/>
      <c r="BZ16" s="30"/>
      <c r="CA16" s="31"/>
    </row>
    <row r="17" s="1" customFormat="1" ht="14.45" customHeight="1" spans="1:79">
      <c r="A17" s="6" t="s">
        <v>153</v>
      </c>
      <c r="B17" s="6" t="s">
        <v>154</v>
      </c>
      <c r="C17" s="7" t="s">
        <v>112</v>
      </c>
      <c r="D17" s="7" t="s">
        <v>93</v>
      </c>
      <c r="E17" s="7" t="s">
        <v>120</v>
      </c>
      <c r="F17" s="7" t="s">
        <v>100</v>
      </c>
      <c r="G17" s="7" t="s">
        <v>93</v>
      </c>
      <c r="H17" s="7" t="s">
        <v>107</v>
      </c>
      <c r="I17" s="7" t="s">
        <v>121</v>
      </c>
      <c r="J17" s="7" t="s">
        <v>109</v>
      </c>
      <c r="K17" s="7" t="s">
        <v>90</v>
      </c>
      <c r="L17" s="7" t="s">
        <v>101</v>
      </c>
      <c r="M17" s="7" t="s">
        <v>112</v>
      </c>
      <c r="N17" s="7" t="s">
        <v>103</v>
      </c>
      <c r="O17" s="7" t="s">
        <v>117</v>
      </c>
      <c r="P17" s="7" t="s">
        <v>115</v>
      </c>
      <c r="Q17" s="7" t="s">
        <v>155</v>
      </c>
      <c r="R17" s="7" t="s">
        <v>136</v>
      </c>
      <c r="S17" s="7" t="s">
        <v>90</v>
      </c>
      <c r="T17" s="7" t="s">
        <v>143</v>
      </c>
      <c r="U17" s="7" t="s">
        <v>115</v>
      </c>
      <c r="V17" s="7" t="s">
        <v>156</v>
      </c>
      <c r="W17" s="7" t="s">
        <v>99</v>
      </c>
      <c r="X17" s="7" t="s">
        <v>91</v>
      </c>
      <c r="Y17" s="7" t="s">
        <v>87</v>
      </c>
      <c r="Z17" s="7" t="s">
        <v>92</v>
      </c>
      <c r="AA17" s="7" t="s">
        <v>112</v>
      </c>
      <c r="AB17" s="7" t="s">
        <v>109</v>
      </c>
      <c r="AC17" s="7" t="s">
        <v>100</v>
      </c>
      <c r="AD17" s="7" t="s">
        <v>147</v>
      </c>
      <c r="AE17" s="7" t="s">
        <v>157</v>
      </c>
      <c r="AF17" s="7" t="s">
        <v>85</v>
      </c>
      <c r="AG17" s="7" t="s">
        <v>125</v>
      </c>
      <c r="AH17" s="7" t="s">
        <v>124</v>
      </c>
      <c r="AI17" s="7" t="s">
        <v>128</v>
      </c>
      <c r="AJ17" s="7" t="s">
        <v>103</v>
      </c>
      <c r="AK17" s="11">
        <v>67</v>
      </c>
      <c r="AL17" s="11">
        <v>65</v>
      </c>
      <c r="AM17" s="11">
        <v>60</v>
      </c>
      <c r="AN17" s="11">
        <v>71</v>
      </c>
      <c r="AO17" s="11">
        <v>78</v>
      </c>
      <c r="AP17" s="11">
        <v>73</v>
      </c>
      <c r="AQ17" s="11">
        <v>74</v>
      </c>
      <c r="AR17" s="11">
        <v>69</v>
      </c>
      <c r="AS17" s="11">
        <v>79</v>
      </c>
      <c r="AT17" s="11">
        <v>87</v>
      </c>
      <c r="AU17" s="11">
        <v>85</v>
      </c>
      <c r="AV17" s="11">
        <v>60</v>
      </c>
      <c r="AW17" s="16">
        <v>89</v>
      </c>
      <c r="AX17" s="15">
        <v>78</v>
      </c>
      <c r="AY17" s="15">
        <v>80</v>
      </c>
      <c r="AZ17" s="15">
        <v>78</v>
      </c>
      <c r="BA17" s="15">
        <v>72</v>
      </c>
      <c r="BB17" s="15">
        <v>76</v>
      </c>
      <c r="BC17" s="15">
        <v>91</v>
      </c>
      <c r="BD17" s="15">
        <v>78</v>
      </c>
      <c r="BE17" s="17">
        <v>77</v>
      </c>
      <c r="BF17" s="17">
        <v>65</v>
      </c>
      <c r="BG17" s="17">
        <v>63</v>
      </c>
      <c r="BH17" s="17">
        <v>75</v>
      </c>
      <c r="BI17" s="17">
        <v>75</v>
      </c>
      <c r="BJ17" s="17">
        <v>83</v>
      </c>
      <c r="BK17" s="17">
        <v>76</v>
      </c>
      <c r="BL17" s="17">
        <v>92</v>
      </c>
      <c r="BM17" s="20">
        <v>70</v>
      </c>
      <c r="BN17" s="21">
        <f t="shared" si="6"/>
        <v>75.3793103448276</v>
      </c>
      <c r="BO17" s="21">
        <f t="shared" si="0"/>
        <v>45.2275862068966</v>
      </c>
      <c r="BP17" s="12">
        <v>21</v>
      </c>
      <c r="BQ17" s="22">
        <v>76</v>
      </c>
      <c r="BR17" s="23">
        <f t="shared" si="1"/>
        <v>15.2</v>
      </c>
      <c r="BS17" s="21">
        <f t="shared" si="2"/>
        <v>75.3793103448276</v>
      </c>
      <c r="BT17" s="21">
        <f t="shared" si="3"/>
        <v>45.2275862068966</v>
      </c>
      <c r="BU17" s="21">
        <v>39</v>
      </c>
      <c r="BV17" s="26">
        <f t="shared" si="4"/>
        <v>7.8</v>
      </c>
      <c r="BW17" s="27">
        <f t="shared" si="5"/>
        <v>68.2275862068966</v>
      </c>
      <c r="BX17" s="28">
        <f t="shared" si="7"/>
        <v>20</v>
      </c>
      <c r="BY17" s="29"/>
      <c r="BZ17" s="30"/>
      <c r="CA17" s="31"/>
    </row>
    <row r="18" s="1" customFormat="1" spans="1:79">
      <c r="A18" s="6" t="s">
        <v>158</v>
      </c>
      <c r="B18" s="6" t="s">
        <v>159</v>
      </c>
      <c r="C18" s="7" t="s">
        <v>88</v>
      </c>
      <c r="D18" s="7" t="s">
        <v>108</v>
      </c>
      <c r="E18" s="7" t="s">
        <v>117</v>
      </c>
      <c r="F18" s="7" t="s">
        <v>108</v>
      </c>
      <c r="G18" s="7" t="s">
        <v>96</v>
      </c>
      <c r="H18" s="7" t="s">
        <v>85</v>
      </c>
      <c r="I18" s="7" t="s">
        <v>89</v>
      </c>
      <c r="J18" s="7" t="s">
        <v>88</v>
      </c>
      <c r="K18" s="7" t="s">
        <v>108</v>
      </c>
      <c r="L18" s="7" t="s">
        <v>125</v>
      </c>
      <c r="M18" s="7" t="s">
        <v>98</v>
      </c>
      <c r="N18" s="7" t="s">
        <v>103</v>
      </c>
      <c r="O18" s="7" t="s">
        <v>152</v>
      </c>
      <c r="P18" s="7" t="s">
        <v>116</v>
      </c>
      <c r="Q18" s="7" t="s">
        <v>103</v>
      </c>
      <c r="R18" s="7" t="s">
        <v>136</v>
      </c>
      <c r="S18" s="7" t="s">
        <v>90</v>
      </c>
      <c r="T18" s="7" t="s">
        <v>143</v>
      </c>
      <c r="U18" s="7" t="s">
        <v>125</v>
      </c>
      <c r="V18" s="7" t="s">
        <v>141</v>
      </c>
      <c r="W18" s="7" t="s">
        <v>143</v>
      </c>
      <c r="X18" s="7" t="s">
        <v>91</v>
      </c>
      <c r="Y18" s="7" t="s">
        <v>92</v>
      </c>
      <c r="Z18" s="7" t="s">
        <v>86</v>
      </c>
      <c r="AA18" s="7" t="s">
        <v>115</v>
      </c>
      <c r="AB18" s="7" t="s">
        <v>128</v>
      </c>
      <c r="AC18" s="7" t="s">
        <v>121</v>
      </c>
      <c r="AD18" s="7" t="s">
        <v>124</v>
      </c>
      <c r="AE18" s="7" t="s">
        <v>148</v>
      </c>
      <c r="AF18" s="7" t="s">
        <v>107</v>
      </c>
      <c r="AG18" s="7" t="s">
        <v>109</v>
      </c>
      <c r="AH18" s="7" t="s">
        <v>116</v>
      </c>
      <c r="AI18" s="7" t="s">
        <v>98</v>
      </c>
      <c r="AJ18" s="7" t="s">
        <v>108</v>
      </c>
      <c r="AK18" s="11">
        <v>92</v>
      </c>
      <c r="AL18" s="11">
        <v>69</v>
      </c>
      <c r="AM18" s="11">
        <v>83</v>
      </c>
      <c r="AN18" s="11">
        <v>76</v>
      </c>
      <c r="AO18" s="11">
        <v>87</v>
      </c>
      <c r="AP18" s="11">
        <v>86</v>
      </c>
      <c r="AQ18" s="11">
        <v>69</v>
      </c>
      <c r="AR18" s="11">
        <v>87</v>
      </c>
      <c r="AS18" s="11">
        <v>91</v>
      </c>
      <c r="AT18" s="11">
        <v>83</v>
      </c>
      <c r="AU18" s="11">
        <v>92</v>
      </c>
      <c r="AV18" s="11">
        <v>80</v>
      </c>
      <c r="AW18" s="16">
        <v>84</v>
      </c>
      <c r="AX18" s="15">
        <v>86</v>
      </c>
      <c r="AY18" s="15">
        <v>79</v>
      </c>
      <c r="AZ18" s="15">
        <v>86</v>
      </c>
      <c r="BA18" s="15">
        <v>88</v>
      </c>
      <c r="BB18" s="15">
        <v>69</v>
      </c>
      <c r="BC18" s="15">
        <v>81</v>
      </c>
      <c r="BD18" s="15">
        <v>85</v>
      </c>
      <c r="BE18" s="17">
        <v>84</v>
      </c>
      <c r="BF18" s="17">
        <v>76</v>
      </c>
      <c r="BG18" s="17">
        <v>76</v>
      </c>
      <c r="BH18" s="17">
        <v>92</v>
      </c>
      <c r="BI18" s="17">
        <v>84</v>
      </c>
      <c r="BJ18" s="17">
        <v>85</v>
      </c>
      <c r="BK18" s="17">
        <v>77</v>
      </c>
      <c r="BL18" s="17">
        <v>92</v>
      </c>
      <c r="BM18" s="20">
        <v>81</v>
      </c>
      <c r="BN18" s="21">
        <f t="shared" si="6"/>
        <v>82.7586206896552</v>
      </c>
      <c r="BO18" s="21">
        <f t="shared" si="0"/>
        <v>49.6551724137931</v>
      </c>
      <c r="BP18" s="12">
        <v>6</v>
      </c>
      <c r="BQ18" s="22">
        <v>168</v>
      </c>
      <c r="BR18" s="23">
        <f t="shared" si="1"/>
        <v>33.6</v>
      </c>
      <c r="BS18" s="21">
        <f t="shared" si="2"/>
        <v>82.7586206896552</v>
      </c>
      <c r="BT18" s="21">
        <f t="shared" si="3"/>
        <v>49.6551724137931</v>
      </c>
      <c r="BU18" s="21">
        <v>152</v>
      </c>
      <c r="BV18" s="26">
        <f t="shared" si="4"/>
        <v>30.4</v>
      </c>
      <c r="BW18" s="27">
        <f t="shared" si="5"/>
        <v>113.655172413793</v>
      </c>
      <c r="BX18" s="28">
        <f t="shared" si="7"/>
        <v>1</v>
      </c>
      <c r="BY18" s="29"/>
      <c r="BZ18" s="30"/>
      <c r="CA18" s="31"/>
    </row>
    <row r="19" s="1" customFormat="1" ht="14.45" customHeight="1" spans="1:129">
      <c r="A19" s="6" t="s">
        <v>160</v>
      </c>
      <c r="B19" s="6" t="s">
        <v>161</v>
      </c>
      <c r="C19" s="7" t="s">
        <v>122</v>
      </c>
      <c r="D19" s="7" t="s">
        <v>108</v>
      </c>
      <c r="E19" s="7" t="s">
        <v>101</v>
      </c>
      <c r="F19" s="7" t="s">
        <v>121</v>
      </c>
      <c r="G19" s="7" t="s">
        <v>95</v>
      </c>
      <c r="H19" s="7" t="s">
        <v>93</v>
      </c>
      <c r="I19" s="7" t="s">
        <v>143</v>
      </c>
      <c r="J19" s="7" t="s">
        <v>136</v>
      </c>
      <c r="K19" s="7" t="s">
        <v>94</v>
      </c>
      <c r="L19" s="7" t="s">
        <v>109</v>
      </c>
      <c r="M19" s="7" t="s">
        <v>103</v>
      </c>
      <c r="N19" s="7" t="s">
        <v>108</v>
      </c>
      <c r="O19" s="7" t="s">
        <v>101</v>
      </c>
      <c r="P19" s="7" t="s">
        <v>128</v>
      </c>
      <c r="Q19" s="7" t="s">
        <v>109</v>
      </c>
      <c r="R19" s="7" t="s">
        <v>115</v>
      </c>
      <c r="S19" s="7" t="s">
        <v>109</v>
      </c>
      <c r="T19" s="7" t="s">
        <v>99</v>
      </c>
      <c r="U19" s="7" t="s">
        <v>93</v>
      </c>
      <c r="V19" s="7" t="s">
        <v>136</v>
      </c>
      <c r="W19" s="7" t="s">
        <v>156</v>
      </c>
      <c r="X19" s="7" t="s">
        <v>100</v>
      </c>
      <c r="Y19" s="7" t="s">
        <v>96</v>
      </c>
      <c r="Z19" s="7" t="s">
        <v>102</v>
      </c>
      <c r="AA19" s="7" t="s">
        <v>100</v>
      </c>
      <c r="AB19" s="7" t="s">
        <v>116</v>
      </c>
      <c r="AC19" s="7" t="s">
        <v>94</v>
      </c>
      <c r="AD19" s="7" t="s">
        <v>162</v>
      </c>
      <c r="AE19" s="7" t="s">
        <v>141</v>
      </c>
      <c r="AF19" s="7" t="s">
        <v>120</v>
      </c>
      <c r="AG19" s="7" t="s">
        <v>111</v>
      </c>
      <c r="AH19" s="7" t="s">
        <v>157</v>
      </c>
      <c r="AI19" s="7" t="s">
        <v>116</v>
      </c>
      <c r="AJ19" s="7" t="s">
        <v>112</v>
      </c>
      <c r="AK19" s="11">
        <v>69</v>
      </c>
      <c r="AL19" s="11">
        <v>66</v>
      </c>
      <c r="AM19" s="11">
        <v>70</v>
      </c>
      <c r="AN19" s="11">
        <v>76</v>
      </c>
      <c r="AO19" s="11">
        <v>74</v>
      </c>
      <c r="AP19" s="11">
        <v>68</v>
      </c>
      <c r="AQ19" s="11">
        <v>67</v>
      </c>
      <c r="AR19" s="11">
        <v>80</v>
      </c>
      <c r="AS19" s="11">
        <v>77</v>
      </c>
      <c r="AT19" s="11">
        <v>75</v>
      </c>
      <c r="AU19" s="11">
        <v>87</v>
      </c>
      <c r="AV19" s="11">
        <v>61</v>
      </c>
      <c r="AW19" s="16">
        <v>66</v>
      </c>
      <c r="AX19" s="15">
        <v>75</v>
      </c>
      <c r="AY19" s="15">
        <v>78</v>
      </c>
      <c r="AZ19" s="15">
        <v>72</v>
      </c>
      <c r="BA19" s="15">
        <v>70</v>
      </c>
      <c r="BB19" s="15">
        <v>84</v>
      </c>
      <c r="BC19" s="15">
        <v>86</v>
      </c>
      <c r="BD19" s="15">
        <v>72</v>
      </c>
      <c r="BE19" s="17">
        <v>72</v>
      </c>
      <c r="BF19" s="17">
        <v>73</v>
      </c>
      <c r="BG19" s="17">
        <v>69</v>
      </c>
      <c r="BH19" s="17">
        <v>81</v>
      </c>
      <c r="BI19" s="17">
        <v>64</v>
      </c>
      <c r="BJ19" s="17">
        <v>85</v>
      </c>
      <c r="BK19" s="17">
        <v>71</v>
      </c>
      <c r="BL19" s="17">
        <v>85</v>
      </c>
      <c r="BM19" s="20">
        <v>64</v>
      </c>
      <c r="BN19" s="21">
        <f t="shared" si="6"/>
        <v>73.6896551724138</v>
      </c>
      <c r="BO19" s="21">
        <f t="shared" si="0"/>
        <v>44.2137931034483</v>
      </c>
      <c r="BP19" s="12">
        <v>22</v>
      </c>
      <c r="BQ19" s="22">
        <v>127</v>
      </c>
      <c r="BR19" s="23">
        <f t="shared" si="1"/>
        <v>25.4</v>
      </c>
      <c r="BS19" s="21">
        <f t="shared" si="2"/>
        <v>73.6896551724138</v>
      </c>
      <c r="BT19" s="21">
        <f t="shared" si="3"/>
        <v>44.2137931034483</v>
      </c>
      <c r="BU19" s="21">
        <v>102</v>
      </c>
      <c r="BV19" s="26">
        <f t="shared" si="4"/>
        <v>20.4</v>
      </c>
      <c r="BW19" s="27">
        <f t="shared" si="5"/>
        <v>90.0137931034483</v>
      </c>
      <c r="BX19" s="28">
        <f t="shared" si="7"/>
        <v>3</v>
      </c>
      <c r="BY19" s="29"/>
      <c r="BZ19" s="30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</row>
    <row r="20" s="1" customFormat="1" spans="1:129">
      <c r="A20" s="6" t="s">
        <v>163</v>
      </c>
      <c r="B20" s="6" t="s">
        <v>164</v>
      </c>
      <c r="C20" s="7" t="s">
        <v>89</v>
      </c>
      <c r="D20" s="7" t="s">
        <v>85</v>
      </c>
      <c r="E20" s="7" t="s">
        <v>88</v>
      </c>
      <c r="F20" s="7" t="s">
        <v>93</v>
      </c>
      <c r="G20" s="7" t="s">
        <v>96</v>
      </c>
      <c r="H20" s="7" t="s">
        <v>120</v>
      </c>
      <c r="I20" s="7" t="s">
        <v>108</v>
      </c>
      <c r="J20" s="7" t="s">
        <v>101</v>
      </c>
      <c r="K20" s="7" t="s">
        <v>108</v>
      </c>
      <c r="L20" s="7" t="s">
        <v>108</v>
      </c>
      <c r="M20" s="7" t="s">
        <v>125</v>
      </c>
      <c r="N20" s="7" t="s">
        <v>91</v>
      </c>
      <c r="O20" s="7" t="s">
        <v>117</v>
      </c>
      <c r="P20" s="7" t="s">
        <v>109</v>
      </c>
      <c r="Q20" s="7" t="s">
        <v>90</v>
      </c>
      <c r="R20" s="7" t="s">
        <v>121</v>
      </c>
      <c r="S20" s="7" t="s">
        <v>98</v>
      </c>
      <c r="T20" s="7" t="s">
        <v>93</v>
      </c>
      <c r="U20" s="7" t="s">
        <v>87</v>
      </c>
      <c r="V20" s="7" t="s">
        <v>111</v>
      </c>
      <c r="W20" s="7" t="s">
        <v>87</v>
      </c>
      <c r="X20" s="7" t="s">
        <v>91</v>
      </c>
      <c r="Y20" s="7" t="s">
        <v>91</v>
      </c>
      <c r="Z20" s="7" t="s">
        <v>107</v>
      </c>
      <c r="AA20" s="7" t="s">
        <v>91</v>
      </c>
      <c r="AB20" s="7" t="s">
        <v>121</v>
      </c>
      <c r="AC20" s="7" t="s">
        <v>103</v>
      </c>
      <c r="AD20" s="7" t="s">
        <v>108</v>
      </c>
      <c r="AE20" s="7" t="s">
        <v>98</v>
      </c>
      <c r="AF20" s="7" t="s">
        <v>86</v>
      </c>
      <c r="AG20" s="7" t="s">
        <v>111</v>
      </c>
      <c r="AH20" s="7" t="s">
        <v>109</v>
      </c>
      <c r="AI20" s="7" t="s">
        <v>93</v>
      </c>
      <c r="AJ20" s="7" t="s">
        <v>111</v>
      </c>
      <c r="AK20" s="11">
        <v>70</v>
      </c>
      <c r="AL20" s="11">
        <v>89</v>
      </c>
      <c r="AM20" s="11">
        <v>80</v>
      </c>
      <c r="AN20" s="11">
        <v>90</v>
      </c>
      <c r="AO20" s="11">
        <v>72</v>
      </c>
      <c r="AP20" s="11">
        <v>79</v>
      </c>
      <c r="AQ20" s="11">
        <v>86</v>
      </c>
      <c r="AR20" s="11">
        <v>80</v>
      </c>
      <c r="AS20" s="11">
        <v>76</v>
      </c>
      <c r="AT20" s="11">
        <v>87</v>
      </c>
      <c r="AU20" s="11">
        <v>87</v>
      </c>
      <c r="AV20" s="11">
        <v>88</v>
      </c>
      <c r="AW20" s="16">
        <v>78</v>
      </c>
      <c r="AX20" s="15">
        <v>88</v>
      </c>
      <c r="AY20" s="15">
        <v>71</v>
      </c>
      <c r="AZ20" s="15">
        <v>82</v>
      </c>
      <c r="BA20" s="15">
        <v>80</v>
      </c>
      <c r="BB20" s="15">
        <v>69</v>
      </c>
      <c r="BC20" s="15">
        <v>91</v>
      </c>
      <c r="BD20" s="15">
        <v>81</v>
      </c>
      <c r="BE20" s="17">
        <v>83</v>
      </c>
      <c r="BF20" s="17">
        <v>80</v>
      </c>
      <c r="BG20" s="17">
        <v>82</v>
      </c>
      <c r="BH20" s="17">
        <v>83</v>
      </c>
      <c r="BI20" s="17">
        <v>85</v>
      </c>
      <c r="BJ20" s="17">
        <v>80</v>
      </c>
      <c r="BK20" s="17">
        <v>80</v>
      </c>
      <c r="BL20" s="17">
        <v>92</v>
      </c>
      <c r="BM20" s="20">
        <v>79</v>
      </c>
      <c r="BN20" s="21">
        <f t="shared" si="6"/>
        <v>81.6551724137931</v>
      </c>
      <c r="BO20" s="21">
        <f t="shared" si="0"/>
        <v>48.9931034482759</v>
      </c>
      <c r="BP20" s="12">
        <v>8</v>
      </c>
      <c r="BQ20" s="22">
        <v>90</v>
      </c>
      <c r="BR20" s="23">
        <f t="shared" si="1"/>
        <v>18</v>
      </c>
      <c r="BS20" s="21">
        <f t="shared" si="2"/>
        <v>81.6551724137931</v>
      </c>
      <c r="BT20" s="21">
        <f t="shared" si="3"/>
        <v>48.9931034482759</v>
      </c>
      <c r="BU20" s="21">
        <v>60</v>
      </c>
      <c r="BV20" s="26">
        <f t="shared" si="4"/>
        <v>12</v>
      </c>
      <c r="BW20" s="27">
        <f t="shared" si="5"/>
        <v>78.9931034482759</v>
      </c>
      <c r="BX20" s="28">
        <f t="shared" si="7"/>
        <v>10</v>
      </c>
      <c r="BY20" s="29"/>
      <c r="BZ20" s="3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</row>
    <row r="21" s="1" customFormat="1" spans="1:129">
      <c r="A21" s="6" t="s">
        <v>165</v>
      </c>
      <c r="B21" s="6" t="s">
        <v>166</v>
      </c>
      <c r="C21" s="7" t="s">
        <v>85</v>
      </c>
      <c r="D21" s="7" t="s">
        <v>121</v>
      </c>
      <c r="E21" s="7" t="s">
        <v>104</v>
      </c>
      <c r="F21" s="7" t="s">
        <v>94</v>
      </c>
      <c r="G21" s="7" t="s">
        <v>93</v>
      </c>
      <c r="H21" s="7" t="s">
        <v>89</v>
      </c>
      <c r="I21" s="7" t="s">
        <v>94</v>
      </c>
      <c r="J21" s="7" t="s">
        <v>104</v>
      </c>
      <c r="K21" s="7" t="s">
        <v>96</v>
      </c>
      <c r="L21" s="7" t="s">
        <v>100</v>
      </c>
      <c r="M21" s="7" t="s">
        <v>125</v>
      </c>
      <c r="N21" s="7" t="s">
        <v>104</v>
      </c>
      <c r="O21" s="7" t="s">
        <v>90</v>
      </c>
      <c r="P21" s="7" t="s">
        <v>101</v>
      </c>
      <c r="Q21" s="7" t="s">
        <v>87</v>
      </c>
      <c r="R21" s="7" t="s">
        <v>93</v>
      </c>
      <c r="S21" s="7" t="s">
        <v>108</v>
      </c>
      <c r="T21" s="7" t="s">
        <v>87</v>
      </c>
      <c r="U21" s="7" t="s">
        <v>116</v>
      </c>
      <c r="V21" s="7" t="s">
        <v>125</v>
      </c>
      <c r="W21" s="7" t="s">
        <v>124</v>
      </c>
      <c r="X21" s="7" t="s">
        <v>87</v>
      </c>
      <c r="Y21" s="7" t="s">
        <v>96</v>
      </c>
      <c r="Z21" s="7" t="s">
        <v>102</v>
      </c>
      <c r="AA21" s="7" t="s">
        <v>109</v>
      </c>
      <c r="AB21" s="7" t="s">
        <v>100</v>
      </c>
      <c r="AC21" s="7" t="s">
        <v>90</v>
      </c>
      <c r="AD21" s="7" t="s">
        <v>108</v>
      </c>
      <c r="AE21" s="7" t="s">
        <v>123</v>
      </c>
      <c r="AF21" s="7" t="s">
        <v>89</v>
      </c>
      <c r="AG21" s="7" t="s">
        <v>101</v>
      </c>
      <c r="AH21" s="7" t="s">
        <v>136</v>
      </c>
      <c r="AI21" s="7" t="s">
        <v>100</v>
      </c>
      <c r="AJ21" s="7" t="s">
        <v>109</v>
      </c>
      <c r="AK21" s="11">
        <v>90</v>
      </c>
      <c r="AL21" s="11">
        <v>91</v>
      </c>
      <c r="AM21" s="11">
        <v>85</v>
      </c>
      <c r="AN21" s="11">
        <v>85</v>
      </c>
      <c r="AO21" s="11">
        <v>71</v>
      </c>
      <c r="AP21" s="11">
        <v>75</v>
      </c>
      <c r="AQ21" s="11">
        <v>73</v>
      </c>
      <c r="AR21" s="11">
        <v>81</v>
      </c>
      <c r="AS21" s="11">
        <v>82</v>
      </c>
      <c r="AT21" s="11">
        <v>85</v>
      </c>
      <c r="AU21" s="11">
        <v>88</v>
      </c>
      <c r="AV21" s="11">
        <v>74</v>
      </c>
      <c r="AW21" s="16">
        <v>79</v>
      </c>
      <c r="AX21" s="15">
        <v>87</v>
      </c>
      <c r="AY21" s="15">
        <v>69</v>
      </c>
      <c r="AZ21" s="15">
        <v>80</v>
      </c>
      <c r="BA21" s="15">
        <v>76</v>
      </c>
      <c r="BB21" s="15">
        <v>85</v>
      </c>
      <c r="BC21" s="15">
        <v>84</v>
      </c>
      <c r="BD21" s="15">
        <v>79</v>
      </c>
      <c r="BE21" s="17">
        <v>78</v>
      </c>
      <c r="BF21" s="17">
        <v>69</v>
      </c>
      <c r="BG21" s="17">
        <v>71</v>
      </c>
      <c r="BH21" s="17">
        <v>85</v>
      </c>
      <c r="BI21" s="17">
        <v>84</v>
      </c>
      <c r="BJ21" s="17">
        <v>80</v>
      </c>
      <c r="BK21" s="17">
        <v>74</v>
      </c>
      <c r="BL21" s="17">
        <v>88</v>
      </c>
      <c r="BM21" s="20">
        <v>67</v>
      </c>
      <c r="BN21" s="21">
        <f t="shared" si="6"/>
        <v>79.8275862068966</v>
      </c>
      <c r="BO21" s="21">
        <f t="shared" si="0"/>
        <v>47.8965517241379</v>
      </c>
      <c r="BP21" s="12">
        <v>11</v>
      </c>
      <c r="BQ21" s="22">
        <v>130</v>
      </c>
      <c r="BR21" s="23">
        <f t="shared" si="1"/>
        <v>26</v>
      </c>
      <c r="BS21" s="21">
        <f t="shared" si="2"/>
        <v>79.8275862068966</v>
      </c>
      <c r="BT21" s="21">
        <f t="shared" si="3"/>
        <v>47.8965517241379</v>
      </c>
      <c r="BU21" s="21">
        <v>45</v>
      </c>
      <c r="BV21" s="26">
        <f t="shared" si="4"/>
        <v>9</v>
      </c>
      <c r="BW21" s="27">
        <f t="shared" si="5"/>
        <v>82.8965517241379</v>
      </c>
      <c r="BX21" s="28">
        <f t="shared" si="7"/>
        <v>8</v>
      </c>
      <c r="BY21" s="29"/>
      <c r="BZ21" s="30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</row>
    <row r="22" s="1" customFormat="1" spans="1:129">
      <c r="A22" s="6" t="s">
        <v>167</v>
      </c>
      <c r="B22" s="6" t="s">
        <v>168</v>
      </c>
      <c r="C22" s="7" t="s">
        <v>95</v>
      </c>
      <c r="D22" s="7" t="s">
        <v>102</v>
      </c>
      <c r="E22" s="7" t="s">
        <v>89</v>
      </c>
      <c r="F22" s="7" t="s">
        <v>108</v>
      </c>
      <c r="G22" s="7" t="s">
        <v>92</v>
      </c>
      <c r="H22" s="7" t="s">
        <v>92</v>
      </c>
      <c r="I22" s="7" t="s">
        <v>103</v>
      </c>
      <c r="J22" s="7" t="s">
        <v>87</v>
      </c>
      <c r="K22" s="7" t="s">
        <v>125</v>
      </c>
      <c r="L22" s="7" t="s">
        <v>125</v>
      </c>
      <c r="M22" s="7" t="s">
        <v>103</v>
      </c>
      <c r="N22" s="7" t="s">
        <v>112</v>
      </c>
      <c r="O22" s="7" t="s">
        <v>92</v>
      </c>
      <c r="P22" s="7" t="s">
        <v>100</v>
      </c>
      <c r="Q22" s="7" t="s">
        <v>100</v>
      </c>
      <c r="R22" s="7" t="s">
        <v>125</v>
      </c>
      <c r="S22" s="7" t="s">
        <v>121</v>
      </c>
      <c r="T22" s="7" t="s">
        <v>93</v>
      </c>
      <c r="U22" s="7" t="s">
        <v>115</v>
      </c>
      <c r="V22" s="7" t="s">
        <v>112</v>
      </c>
      <c r="W22" s="7" t="s">
        <v>143</v>
      </c>
      <c r="X22" s="7" t="s">
        <v>91</v>
      </c>
      <c r="Y22" s="7" t="s">
        <v>90</v>
      </c>
      <c r="Z22" s="7" t="s">
        <v>93</v>
      </c>
      <c r="AA22" s="7" t="s">
        <v>121</v>
      </c>
      <c r="AB22" s="7" t="s">
        <v>111</v>
      </c>
      <c r="AC22" s="7" t="s">
        <v>112</v>
      </c>
      <c r="AD22" s="7" t="s">
        <v>124</v>
      </c>
      <c r="AE22" s="7" t="s">
        <v>136</v>
      </c>
      <c r="AF22" s="7" t="s">
        <v>104</v>
      </c>
      <c r="AG22" s="7" t="s">
        <v>108</v>
      </c>
      <c r="AH22" s="7" t="s">
        <v>128</v>
      </c>
      <c r="AI22" s="7" t="s">
        <v>103</v>
      </c>
      <c r="AJ22" s="7" t="s">
        <v>100</v>
      </c>
      <c r="AK22" s="11">
        <v>70</v>
      </c>
      <c r="AL22" s="11">
        <v>85</v>
      </c>
      <c r="AM22" s="11">
        <v>78</v>
      </c>
      <c r="AN22" s="11">
        <v>79</v>
      </c>
      <c r="AO22" s="11">
        <v>74</v>
      </c>
      <c r="AP22" s="11">
        <v>80</v>
      </c>
      <c r="AQ22" s="11">
        <v>80</v>
      </c>
      <c r="AR22" s="11">
        <v>71</v>
      </c>
      <c r="AS22" s="11">
        <v>79</v>
      </c>
      <c r="AT22" s="11">
        <v>77</v>
      </c>
      <c r="AU22" s="11">
        <v>92</v>
      </c>
      <c r="AV22" s="11">
        <v>75</v>
      </c>
      <c r="AW22" s="16">
        <v>79</v>
      </c>
      <c r="AX22" s="15">
        <v>80</v>
      </c>
      <c r="AY22" s="15">
        <v>73</v>
      </c>
      <c r="AZ22" s="15">
        <v>78</v>
      </c>
      <c r="BA22" s="15">
        <v>72</v>
      </c>
      <c r="BB22" s="15">
        <v>75</v>
      </c>
      <c r="BC22" s="15">
        <v>81</v>
      </c>
      <c r="BD22" s="15">
        <v>81</v>
      </c>
      <c r="BE22" s="17">
        <v>79</v>
      </c>
      <c r="BF22" s="17">
        <v>75</v>
      </c>
      <c r="BG22" s="17">
        <v>78</v>
      </c>
      <c r="BH22" s="17">
        <v>80</v>
      </c>
      <c r="BI22" s="17">
        <v>80</v>
      </c>
      <c r="BJ22" s="17">
        <v>80</v>
      </c>
      <c r="BK22" s="17">
        <v>76</v>
      </c>
      <c r="BL22" s="17">
        <v>92</v>
      </c>
      <c r="BM22" s="20">
        <v>79</v>
      </c>
      <c r="BN22" s="21">
        <f t="shared" si="6"/>
        <v>78.551724137931</v>
      </c>
      <c r="BO22" s="21">
        <f t="shared" si="0"/>
        <v>47.1310344827586</v>
      </c>
      <c r="BP22" s="12">
        <v>13</v>
      </c>
      <c r="BQ22" s="22">
        <v>89</v>
      </c>
      <c r="BR22" s="23">
        <f t="shared" si="1"/>
        <v>17.8</v>
      </c>
      <c r="BS22" s="21">
        <f t="shared" si="2"/>
        <v>78.551724137931</v>
      </c>
      <c r="BT22" s="21">
        <f t="shared" si="3"/>
        <v>47.1310344827586</v>
      </c>
      <c r="BU22" s="21">
        <v>36</v>
      </c>
      <c r="BV22" s="26">
        <f t="shared" si="4"/>
        <v>7.2</v>
      </c>
      <c r="BW22" s="27">
        <f t="shared" si="5"/>
        <v>72.1310344827586</v>
      </c>
      <c r="BX22" s="28">
        <f t="shared" si="7"/>
        <v>15</v>
      </c>
      <c r="BY22" s="29"/>
      <c r="BZ22" s="30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</row>
    <row r="23" s="1" customFormat="1" spans="1:129">
      <c r="A23" s="6" t="s">
        <v>169</v>
      </c>
      <c r="B23" s="6" t="s">
        <v>170</v>
      </c>
      <c r="C23" s="7" t="s">
        <v>101</v>
      </c>
      <c r="D23" s="7" t="s">
        <v>116</v>
      </c>
      <c r="E23" s="7" t="s">
        <v>104</v>
      </c>
      <c r="F23" s="7" t="s">
        <v>98</v>
      </c>
      <c r="G23" s="7" t="s">
        <v>101</v>
      </c>
      <c r="H23" s="7" t="s">
        <v>92</v>
      </c>
      <c r="I23" s="7" t="s">
        <v>125</v>
      </c>
      <c r="J23" s="7" t="s">
        <v>122</v>
      </c>
      <c r="K23" s="7" t="s">
        <v>112</v>
      </c>
      <c r="L23" s="7" t="s">
        <v>156</v>
      </c>
      <c r="M23" s="7" t="s">
        <v>100</v>
      </c>
      <c r="N23" s="7" t="s">
        <v>90</v>
      </c>
      <c r="O23" s="7" t="s">
        <v>87</v>
      </c>
      <c r="P23" s="7" t="s">
        <v>116</v>
      </c>
      <c r="Q23" s="7" t="s">
        <v>103</v>
      </c>
      <c r="R23" s="7" t="s">
        <v>121</v>
      </c>
      <c r="S23" s="7" t="s">
        <v>93</v>
      </c>
      <c r="T23" s="7" t="s">
        <v>91</v>
      </c>
      <c r="U23" s="7" t="s">
        <v>109</v>
      </c>
      <c r="V23" s="7" t="s">
        <v>171</v>
      </c>
      <c r="W23" s="7" t="s">
        <v>98</v>
      </c>
      <c r="X23" s="7" t="s">
        <v>93</v>
      </c>
      <c r="Y23" s="7" t="s">
        <v>90</v>
      </c>
      <c r="Z23" s="7" t="s">
        <v>96</v>
      </c>
      <c r="AA23" s="7" t="s">
        <v>121</v>
      </c>
      <c r="AB23" s="7" t="s">
        <v>109</v>
      </c>
      <c r="AC23" s="7" t="s">
        <v>94</v>
      </c>
      <c r="AD23" s="7" t="s">
        <v>115</v>
      </c>
      <c r="AE23" s="7" t="s">
        <v>122</v>
      </c>
      <c r="AF23" s="7" t="s">
        <v>86</v>
      </c>
      <c r="AG23" s="7" t="s">
        <v>108</v>
      </c>
      <c r="AH23" s="7" t="s">
        <v>115</v>
      </c>
      <c r="AI23" s="7" t="s">
        <v>116</v>
      </c>
      <c r="AJ23" s="7" t="s">
        <v>109</v>
      </c>
      <c r="AK23" s="11">
        <v>67</v>
      </c>
      <c r="AL23" s="11">
        <v>76</v>
      </c>
      <c r="AM23" s="11">
        <v>81</v>
      </c>
      <c r="AN23" s="11">
        <v>79</v>
      </c>
      <c r="AO23" s="11">
        <v>85</v>
      </c>
      <c r="AP23" s="11">
        <v>76</v>
      </c>
      <c r="AQ23" s="11">
        <v>73</v>
      </c>
      <c r="AR23" s="11">
        <v>79</v>
      </c>
      <c r="AS23" s="11">
        <v>77</v>
      </c>
      <c r="AT23" s="11">
        <v>89</v>
      </c>
      <c r="AU23" s="11">
        <v>86</v>
      </c>
      <c r="AV23" s="11">
        <v>78</v>
      </c>
      <c r="AW23" s="16">
        <v>85</v>
      </c>
      <c r="AX23" s="15">
        <v>82</v>
      </c>
      <c r="AY23" s="15">
        <v>77</v>
      </c>
      <c r="AZ23" s="15">
        <v>76</v>
      </c>
      <c r="BA23" s="15">
        <v>78</v>
      </c>
      <c r="BB23" s="15">
        <v>77</v>
      </c>
      <c r="BC23" s="15">
        <v>81</v>
      </c>
      <c r="BD23" s="15">
        <v>79</v>
      </c>
      <c r="BE23" s="17">
        <v>82</v>
      </c>
      <c r="BF23" s="17">
        <v>72</v>
      </c>
      <c r="BG23" s="17">
        <v>72</v>
      </c>
      <c r="BH23" s="17">
        <v>76</v>
      </c>
      <c r="BI23" s="17">
        <v>80</v>
      </c>
      <c r="BJ23" s="17">
        <v>80</v>
      </c>
      <c r="BK23" s="17">
        <v>73</v>
      </c>
      <c r="BL23" s="17">
        <v>85</v>
      </c>
      <c r="BM23" s="20">
        <v>69</v>
      </c>
      <c r="BN23" s="21">
        <f t="shared" si="6"/>
        <v>78.2758620689655</v>
      </c>
      <c r="BO23" s="21">
        <f t="shared" si="0"/>
        <v>46.9655172413793</v>
      </c>
      <c r="BP23" s="12">
        <v>14</v>
      </c>
      <c r="BQ23" s="22">
        <v>90</v>
      </c>
      <c r="BR23" s="23">
        <f t="shared" si="1"/>
        <v>18</v>
      </c>
      <c r="BS23" s="21">
        <f t="shared" si="2"/>
        <v>78.2758620689655</v>
      </c>
      <c r="BT23" s="21">
        <f t="shared" si="3"/>
        <v>46.9655172413793</v>
      </c>
      <c r="BU23" s="21">
        <v>30</v>
      </c>
      <c r="BV23" s="26">
        <f t="shared" si="4"/>
        <v>6</v>
      </c>
      <c r="BW23" s="27">
        <f t="shared" si="5"/>
        <v>70.9655172413793</v>
      </c>
      <c r="BX23" s="28">
        <f t="shared" si="7"/>
        <v>19</v>
      </c>
      <c r="BY23" s="29"/>
      <c r="BZ23" s="30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</row>
    <row r="24" s="1" customFormat="1" spans="1:129">
      <c r="A24" s="6" t="s">
        <v>172</v>
      </c>
      <c r="B24" s="6" t="s">
        <v>173</v>
      </c>
      <c r="C24" s="7" t="s">
        <v>94</v>
      </c>
      <c r="D24" s="7" t="s">
        <v>90</v>
      </c>
      <c r="E24" s="7" t="s">
        <v>91</v>
      </c>
      <c r="F24" s="7" t="s">
        <v>90</v>
      </c>
      <c r="G24" s="7" t="s">
        <v>90</v>
      </c>
      <c r="H24" s="7" t="s">
        <v>102</v>
      </c>
      <c r="I24" s="7" t="s">
        <v>100</v>
      </c>
      <c r="J24" s="7" t="s">
        <v>108</v>
      </c>
      <c r="K24" s="7" t="s">
        <v>109</v>
      </c>
      <c r="L24" s="7" t="s">
        <v>103</v>
      </c>
      <c r="M24" s="7" t="s">
        <v>98</v>
      </c>
      <c r="N24" s="7" t="s">
        <v>121</v>
      </c>
      <c r="O24" s="7" t="s">
        <v>88</v>
      </c>
      <c r="P24" s="7" t="s">
        <v>122</v>
      </c>
      <c r="Q24" s="7" t="s">
        <v>174</v>
      </c>
      <c r="R24" s="7" t="s">
        <v>115</v>
      </c>
      <c r="S24" s="7" t="s">
        <v>98</v>
      </c>
      <c r="T24" s="7" t="s">
        <v>94</v>
      </c>
      <c r="U24" s="7" t="s">
        <v>141</v>
      </c>
      <c r="V24" s="7" t="s">
        <v>122</v>
      </c>
      <c r="W24" s="7" t="s">
        <v>174</v>
      </c>
      <c r="X24" s="7" t="s">
        <v>96</v>
      </c>
      <c r="Y24" s="7" t="s">
        <v>91</v>
      </c>
      <c r="Z24" s="7" t="s">
        <v>120</v>
      </c>
      <c r="AA24" s="7" t="s">
        <v>116</v>
      </c>
      <c r="AB24" s="7" t="s">
        <v>122</v>
      </c>
      <c r="AC24" s="7" t="s">
        <v>109</v>
      </c>
      <c r="AD24" s="7" t="s">
        <v>157</v>
      </c>
      <c r="AE24" s="7" t="s">
        <v>99</v>
      </c>
      <c r="AF24" s="7" t="s">
        <v>88</v>
      </c>
      <c r="AG24" s="7" t="s">
        <v>108</v>
      </c>
      <c r="AH24" s="7" t="s">
        <v>122</v>
      </c>
      <c r="AI24" s="7" t="s">
        <v>128</v>
      </c>
      <c r="AJ24" s="7" t="s">
        <v>87</v>
      </c>
      <c r="AK24" s="11">
        <v>77</v>
      </c>
      <c r="AL24" s="11">
        <v>85</v>
      </c>
      <c r="AM24" s="11">
        <v>77</v>
      </c>
      <c r="AN24" s="11">
        <v>84</v>
      </c>
      <c r="AO24" s="11">
        <v>74</v>
      </c>
      <c r="AP24" s="11">
        <v>71</v>
      </c>
      <c r="AQ24" s="11">
        <v>81</v>
      </c>
      <c r="AR24" s="11">
        <v>82</v>
      </c>
      <c r="AS24" s="11">
        <v>75</v>
      </c>
      <c r="AT24" s="11">
        <v>84</v>
      </c>
      <c r="AU24" s="11">
        <v>91</v>
      </c>
      <c r="AV24" s="11">
        <v>68</v>
      </c>
      <c r="AW24" s="16">
        <v>75</v>
      </c>
      <c r="AX24" s="15">
        <v>74</v>
      </c>
      <c r="AY24" s="15">
        <v>75</v>
      </c>
      <c r="AZ24" s="15">
        <v>80</v>
      </c>
      <c r="BA24" s="15">
        <v>85</v>
      </c>
      <c r="BB24" s="15">
        <v>76</v>
      </c>
      <c r="BC24" s="15">
        <v>88</v>
      </c>
      <c r="BD24" s="15">
        <v>78</v>
      </c>
      <c r="BE24" s="17">
        <v>77</v>
      </c>
      <c r="BF24" s="17">
        <v>77</v>
      </c>
      <c r="BG24" s="17">
        <v>74</v>
      </c>
      <c r="BH24" s="17">
        <v>75</v>
      </c>
      <c r="BI24" s="17">
        <v>75</v>
      </c>
      <c r="BJ24" s="17">
        <v>78</v>
      </c>
      <c r="BK24" s="17">
        <v>72</v>
      </c>
      <c r="BL24" s="17">
        <v>85</v>
      </c>
      <c r="BM24" s="20">
        <v>74</v>
      </c>
      <c r="BN24" s="21">
        <f t="shared" si="6"/>
        <v>78.1724137931034</v>
      </c>
      <c r="BO24" s="21">
        <f t="shared" si="0"/>
        <v>46.9034482758621</v>
      </c>
      <c r="BP24" s="12">
        <v>16</v>
      </c>
      <c r="BQ24" s="22">
        <v>89</v>
      </c>
      <c r="BR24" s="23">
        <f t="shared" si="1"/>
        <v>17.8</v>
      </c>
      <c r="BS24" s="21">
        <f t="shared" si="2"/>
        <v>78.1724137931034</v>
      </c>
      <c r="BT24" s="21">
        <f t="shared" si="3"/>
        <v>46.9034482758621</v>
      </c>
      <c r="BU24" s="21">
        <v>34</v>
      </c>
      <c r="BV24" s="26">
        <f t="shared" si="4"/>
        <v>6.8</v>
      </c>
      <c r="BW24" s="27">
        <f t="shared" si="5"/>
        <v>71.5034482758621</v>
      </c>
      <c r="BX24" s="28">
        <f t="shared" si="7"/>
        <v>18</v>
      </c>
      <c r="BY24" s="29"/>
      <c r="BZ24" s="30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</row>
    <row r="25" s="1" customFormat="1" spans="1:129">
      <c r="A25" s="6" t="s">
        <v>175</v>
      </c>
      <c r="B25" s="6" t="s">
        <v>176</v>
      </c>
      <c r="C25" s="7" t="s">
        <v>108</v>
      </c>
      <c r="D25" s="7" t="s">
        <v>111</v>
      </c>
      <c r="E25" s="7" t="s">
        <v>85</v>
      </c>
      <c r="F25" s="7" t="s">
        <v>122</v>
      </c>
      <c r="G25" s="7" t="s">
        <v>90</v>
      </c>
      <c r="H25" s="7" t="s">
        <v>95</v>
      </c>
      <c r="I25" s="7" t="s">
        <v>103</v>
      </c>
      <c r="J25" s="7" t="s">
        <v>101</v>
      </c>
      <c r="K25" s="7" t="s">
        <v>120</v>
      </c>
      <c r="L25" s="7" t="s">
        <v>125</v>
      </c>
      <c r="M25" s="7" t="s">
        <v>100</v>
      </c>
      <c r="N25" s="7" t="s">
        <v>87</v>
      </c>
      <c r="O25" s="7" t="s">
        <v>85</v>
      </c>
      <c r="P25" s="7" t="s">
        <v>157</v>
      </c>
      <c r="Q25" s="7" t="s">
        <v>156</v>
      </c>
      <c r="R25" s="7" t="s">
        <v>103</v>
      </c>
      <c r="S25" s="7" t="s">
        <v>100</v>
      </c>
      <c r="T25" s="7" t="s">
        <v>112</v>
      </c>
      <c r="U25" s="7" t="s">
        <v>103</v>
      </c>
      <c r="V25" s="7" t="s">
        <v>177</v>
      </c>
      <c r="W25" s="7" t="s">
        <v>157</v>
      </c>
      <c r="X25" s="7" t="s">
        <v>91</v>
      </c>
      <c r="Y25" s="7" t="s">
        <v>90</v>
      </c>
      <c r="Z25" s="7" t="s">
        <v>85</v>
      </c>
      <c r="AA25" s="7" t="s">
        <v>103</v>
      </c>
      <c r="AB25" s="7" t="s">
        <v>98</v>
      </c>
      <c r="AC25" s="7" t="s">
        <v>101</v>
      </c>
      <c r="AD25" s="7" t="s">
        <v>124</v>
      </c>
      <c r="AE25" s="7" t="s">
        <v>109</v>
      </c>
      <c r="AF25" s="7" t="s">
        <v>120</v>
      </c>
      <c r="AG25" s="7" t="s">
        <v>103</v>
      </c>
      <c r="AH25" s="7" t="s">
        <v>116</v>
      </c>
      <c r="AI25" s="7" t="s">
        <v>115</v>
      </c>
      <c r="AJ25" s="7" t="s">
        <v>111</v>
      </c>
      <c r="AK25" s="11">
        <v>70</v>
      </c>
      <c r="AL25" s="11">
        <v>79</v>
      </c>
      <c r="AM25" s="11">
        <v>67</v>
      </c>
      <c r="AN25" s="11">
        <v>75</v>
      </c>
      <c r="AO25" s="11">
        <v>75</v>
      </c>
      <c r="AP25" s="11">
        <v>69</v>
      </c>
      <c r="AQ25" s="11">
        <v>78</v>
      </c>
      <c r="AR25" s="11">
        <v>71</v>
      </c>
      <c r="AS25" s="11">
        <v>74</v>
      </c>
      <c r="AT25" s="11">
        <v>84</v>
      </c>
      <c r="AU25" s="11">
        <v>92</v>
      </c>
      <c r="AV25" s="11">
        <v>65</v>
      </c>
      <c r="AW25" s="16">
        <v>71</v>
      </c>
      <c r="AX25" s="15">
        <v>87</v>
      </c>
      <c r="AY25" s="15">
        <v>73</v>
      </c>
      <c r="AZ25" s="15">
        <v>82</v>
      </c>
      <c r="BA25" s="15">
        <v>78</v>
      </c>
      <c r="BB25" s="15">
        <v>77</v>
      </c>
      <c r="BC25" s="15">
        <v>82</v>
      </c>
      <c r="BD25" s="15">
        <v>79</v>
      </c>
      <c r="BE25" s="17">
        <v>73</v>
      </c>
      <c r="BF25" s="17">
        <v>74</v>
      </c>
      <c r="BG25" s="17">
        <v>68</v>
      </c>
      <c r="BH25" s="17">
        <v>79</v>
      </c>
      <c r="BI25" s="17">
        <v>85</v>
      </c>
      <c r="BJ25" s="17">
        <v>75</v>
      </c>
      <c r="BK25" s="17">
        <v>72</v>
      </c>
      <c r="BL25" s="17">
        <v>85</v>
      </c>
      <c r="BM25" s="20">
        <v>73</v>
      </c>
      <c r="BN25" s="21">
        <f t="shared" si="6"/>
        <v>76.2758620689655</v>
      </c>
      <c r="BO25" s="21">
        <f t="shared" si="0"/>
        <v>45.7655172413793</v>
      </c>
      <c r="BP25" s="12">
        <v>19</v>
      </c>
      <c r="BQ25" s="22">
        <v>81</v>
      </c>
      <c r="BR25" s="23">
        <f t="shared" si="1"/>
        <v>16.2</v>
      </c>
      <c r="BS25" s="21">
        <f t="shared" si="2"/>
        <v>76.2758620689655</v>
      </c>
      <c r="BT25" s="21">
        <f t="shared" si="3"/>
        <v>45.7655172413793</v>
      </c>
      <c r="BU25" s="21">
        <v>10</v>
      </c>
      <c r="BV25" s="26">
        <f t="shared" si="4"/>
        <v>2</v>
      </c>
      <c r="BW25" s="27">
        <f t="shared" si="5"/>
        <v>63.9655172413793</v>
      </c>
      <c r="BX25" s="28">
        <f t="shared" si="7"/>
        <v>22</v>
      </c>
      <c r="BY25" s="29"/>
      <c r="BZ25" s="30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</row>
    <row r="26" s="1" customFormat="1" ht="14.45" customHeight="1" spans="1:129">
      <c r="A26" s="6" t="s">
        <v>178</v>
      </c>
      <c r="B26" s="6" t="s">
        <v>179</v>
      </c>
      <c r="C26" s="7" t="s">
        <v>100</v>
      </c>
      <c r="D26" s="7" t="s">
        <v>94</v>
      </c>
      <c r="E26" s="7" t="s">
        <v>94</v>
      </c>
      <c r="F26" s="7" t="s">
        <v>100</v>
      </c>
      <c r="G26" s="7" t="s">
        <v>109</v>
      </c>
      <c r="H26" s="7" t="s">
        <v>107</v>
      </c>
      <c r="I26" s="7" t="s">
        <v>101</v>
      </c>
      <c r="J26" s="7" t="s">
        <v>103</v>
      </c>
      <c r="K26" s="7" t="s">
        <v>85</v>
      </c>
      <c r="L26" s="7" t="s">
        <v>121</v>
      </c>
      <c r="M26" s="7" t="s">
        <v>109</v>
      </c>
      <c r="N26" s="7" t="s">
        <v>92</v>
      </c>
      <c r="O26" s="7" t="s">
        <v>91</v>
      </c>
      <c r="P26" s="7" t="s">
        <v>108</v>
      </c>
      <c r="Q26" s="7" t="s">
        <v>122</v>
      </c>
      <c r="R26" s="7" t="s">
        <v>109</v>
      </c>
      <c r="S26" s="7" t="s">
        <v>100</v>
      </c>
      <c r="T26" s="7" t="s">
        <v>143</v>
      </c>
      <c r="U26" s="7" t="s">
        <v>141</v>
      </c>
      <c r="V26" s="7" t="s">
        <v>143</v>
      </c>
      <c r="W26" s="7" t="s">
        <v>180</v>
      </c>
      <c r="X26" s="7" t="s">
        <v>91</v>
      </c>
      <c r="Y26" s="7" t="s">
        <v>96</v>
      </c>
      <c r="Z26" s="7" t="s">
        <v>94</v>
      </c>
      <c r="AA26" s="7" t="s">
        <v>109</v>
      </c>
      <c r="AB26" s="7" t="s">
        <v>128</v>
      </c>
      <c r="AC26" s="7" t="s">
        <v>91</v>
      </c>
      <c r="AD26" s="7" t="s">
        <v>155</v>
      </c>
      <c r="AE26" s="7" t="s">
        <v>109</v>
      </c>
      <c r="AF26" s="7" t="s">
        <v>92</v>
      </c>
      <c r="AG26" s="7" t="s">
        <v>125</v>
      </c>
      <c r="AH26" s="7" t="s">
        <v>128</v>
      </c>
      <c r="AI26" s="7" t="s">
        <v>111</v>
      </c>
      <c r="AJ26" s="7" t="s">
        <v>101</v>
      </c>
      <c r="AK26" s="11">
        <v>80</v>
      </c>
      <c r="AL26" s="11">
        <v>72</v>
      </c>
      <c r="AM26" s="11">
        <v>70</v>
      </c>
      <c r="AN26" s="11">
        <v>72</v>
      </c>
      <c r="AO26" s="11">
        <v>80</v>
      </c>
      <c r="AP26" s="11">
        <v>72</v>
      </c>
      <c r="AQ26" s="11">
        <v>80</v>
      </c>
      <c r="AR26" s="11">
        <v>71</v>
      </c>
      <c r="AS26" s="11">
        <v>71</v>
      </c>
      <c r="AT26" s="11">
        <v>82</v>
      </c>
      <c r="AU26" s="11">
        <v>87</v>
      </c>
      <c r="AV26" s="11">
        <v>78</v>
      </c>
      <c r="AW26" s="16">
        <v>81</v>
      </c>
      <c r="AX26" s="15">
        <v>72</v>
      </c>
      <c r="AY26" s="15">
        <v>74</v>
      </c>
      <c r="AZ26" s="15">
        <v>80</v>
      </c>
      <c r="BA26" s="15">
        <v>85</v>
      </c>
      <c r="BB26" s="15">
        <v>75</v>
      </c>
      <c r="BC26" s="15">
        <v>77</v>
      </c>
      <c r="BD26" s="15">
        <v>80</v>
      </c>
      <c r="BE26" s="17">
        <v>74</v>
      </c>
      <c r="BF26" s="17">
        <v>67</v>
      </c>
      <c r="BG26" s="17">
        <v>71</v>
      </c>
      <c r="BH26" s="17">
        <v>80</v>
      </c>
      <c r="BI26" s="17">
        <v>80</v>
      </c>
      <c r="BJ26" s="17">
        <v>78</v>
      </c>
      <c r="BK26" s="17">
        <v>70</v>
      </c>
      <c r="BL26" s="17">
        <v>92</v>
      </c>
      <c r="BM26" s="20">
        <v>68</v>
      </c>
      <c r="BN26" s="21">
        <f t="shared" si="6"/>
        <v>76.5172413793103</v>
      </c>
      <c r="BO26" s="21">
        <f t="shared" si="0"/>
        <v>45.9103448275862</v>
      </c>
      <c r="BP26" s="12">
        <v>18</v>
      </c>
      <c r="BQ26" s="22">
        <v>79</v>
      </c>
      <c r="BR26" s="23">
        <f t="shared" si="1"/>
        <v>15.8</v>
      </c>
      <c r="BS26" s="21">
        <f t="shared" si="2"/>
        <v>76.5172413793103</v>
      </c>
      <c r="BT26" s="21">
        <f t="shared" si="3"/>
        <v>45.9103448275862</v>
      </c>
      <c r="BU26" s="21">
        <v>21</v>
      </c>
      <c r="BV26" s="26">
        <f t="shared" si="4"/>
        <v>4.2</v>
      </c>
      <c r="BW26" s="27">
        <f t="shared" si="5"/>
        <v>65.9103448275862</v>
      </c>
      <c r="BX26" s="28">
        <f t="shared" si="7"/>
        <v>21</v>
      </c>
      <c r="BY26" s="29"/>
      <c r="BZ26" s="30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</row>
    <row r="27" spans="3:74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</row>
    <row r="28" spans="3:74"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</row>
    <row r="29" spans="3:74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</row>
    <row r="30" spans="3:74"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</row>
    <row r="31" spans="3:74"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</row>
    <row r="32" spans="3:74"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</row>
    <row r="33" spans="3:74"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</row>
    <row r="34" spans="3:74"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</row>
    <row r="35" spans="3:74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</row>
    <row r="36" spans="3:74"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</row>
    <row r="37" spans="3:74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</row>
    <row r="38" spans="3:74"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</row>
    <row r="39" spans="3:74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</row>
    <row r="40" spans="3:63"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</row>
    <row r="41" spans="3:63"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</row>
    <row r="42" spans="3:63"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</row>
    <row r="43" spans="3:63"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</row>
    <row r="44" spans="3:63"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</row>
    <row r="45" spans="3:63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</row>
    <row r="46" spans="3:63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</row>
    <row r="47" spans="3:63"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</row>
    <row r="48" spans="3:63"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</row>
    <row r="49" spans="3:63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</row>
    <row r="50" spans="3:63"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</row>
    <row r="51" spans="3:63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</row>
    <row r="52" spans="3:63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</row>
    <row r="53" spans="3:63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</row>
    <row r="54" spans="3:6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</row>
    <row r="55" spans="3:6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</row>
    <row r="56" spans="3:6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</row>
    <row r="57" spans="3:63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</row>
    <row r="58" spans="3:63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</row>
    <row r="59" spans="3:63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</row>
    <row r="60" spans="3:63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</row>
    <row r="61" spans="3:63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</row>
    <row r="62" spans="3:63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</row>
    <row r="63" spans="3:63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</row>
    <row r="64" spans="3:63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</row>
    <row r="65" spans="3:63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</row>
    <row r="66" spans="3:63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</row>
    <row r="67" spans="3:63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</row>
    <row r="68" spans="3:63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</row>
    <row r="69" spans="3:63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</row>
    <row r="70" spans="3:63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</row>
    <row r="71" spans="3:63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</row>
    <row r="72" spans="3:63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</row>
  </sheetData>
  <sortState ref="A5:CA26">
    <sortCondition ref="BW5:BW26" descending="1"/>
  </sortState>
  <mergeCells count="26">
    <mergeCell ref="A1:BY1"/>
    <mergeCell ref="C2:T2"/>
    <mergeCell ref="U2:AJ2"/>
    <mergeCell ref="AK2:AV2"/>
    <mergeCell ref="AW2:BM2"/>
    <mergeCell ref="C3:L3"/>
    <mergeCell ref="M3:T3"/>
    <mergeCell ref="U3:AC3"/>
    <mergeCell ref="AD3:AJ3"/>
    <mergeCell ref="AK3:AM3"/>
    <mergeCell ref="AN3:AV3"/>
    <mergeCell ref="AW3:BD3"/>
    <mergeCell ref="BE3:BM3"/>
    <mergeCell ref="A2:A4"/>
    <mergeCell ref="B2:B4"/>
    <mergeCell ref="BN2:BN4"/>
    <mergeCell ref="BO2:BO4"/>
    <mergeCell ref="BP2:BP4"/>
    <mergeCell ref="BQ2:BQ4"/>
    <mergeCell ref="BR2:BR4"/>
    <mergeCell ref="BS2:BS4"/>
    <mergeCell ref="BT2:BT4"/>
    <mergeCell ref="BU2:BU4"/>
    <mergeCell ref="BV2:BV4"/>
    <mergeCell ref="BW2:BW4"/>
    <mergeCell ref="BX2:BX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老男孩</cp:lastModifiedBy>
  <dcterms:created xsi:type="dcterms:W3CDTF">2015-06-05T18:19:00Z</dcterms:created>
  <dcterms:modified xsi:type="dcterms:W3CDTF">2022-03-28T06:35:25Z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F9DD46DE96F7495AA391350609A16CE6</vt:lpwstr>
  </property>
  <property fmtid="{D5CDD505-2E9C-101B-9397-08002B2CF9AE}" pid="3" name="KSOProductBuildVer">
    <vt:lpwstr>2052-11.1.0.11365</vt:lpwstr>
  </property>
</Properties>
</file>