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<sst xmlns="http://schemas.openxmlformats.org/spreadsheetml/2006/main" count="274" uniqueCount="182">
  <si>
    <t>国家励志奖学金-国家资助审批(院系)</t>
  </si>
  <si>
    <t>国家奖学金(本科)-国家资助审批(院系)</t>
  </si>
  <si>
    <t>学校名称：</t>
  </si>
  <si>
    <t>黄淮学院</t>
  </si>
  <si>
    <t>序号</t>
  </si>
  <si>
    <t>姓名</t>
  </si>
  <si>
    <t>性别</t>
  </si>
  <si>
    <t>班级名称</t>
  </si>
  <si>
    <t>学号</t>
  </si>
  <si>
    <t>政治面貌</t>
  </si>
  <si>
    <t>刘垣彤</t>
  </si>
  <si>
    <t>男</t>
  </si>
  <si>
    <t>城规1701B</t>
  </si>
  <si>
    <t>1737150122</t>
  </si>
  <si>
    <t>刘鉴申</t>
  </si>
  <si>
    <t>工管1701B</t>
  </si>
  <si>
    <t>共青团员</t>
  </si>
  <si>
    <t>1737130148</t>
  </si>
  <si>
    <t>赵佳奇</t>
  </si>
  <si>
    <t>1737150131</t>
  </si>
  <si>
    <t>赵怡滢</t>
  </si>
  <si>
    <t>女</t>
  </si>
  <si>
    <t>城规1702B</t>
  </si>
  <si>
    <t>1737150205</t>
  </si>
  <si>
    <t>宋鹏强</t>
  </si>
  <si>
    <t>城规1801B</t>
  </si>
  <si>
    <t>1837150124</t>
  </si>
  <si>
    <t>马腾龙</t>
  </si>
  <si>
    <t>城规1802B</t>
  </si>
  <si>
    <t>1837150226</t>
  </si>
  <si>
    <t>王威</t>
  </si>
  <si>
    <t>城规1901B</t>
  </si>
  <si>
    <t>1937150120</t>
  </si>
  <si>
    <t>王睿</t>
  </si>
  <si>
    <t>城规1902B</t>
  </si>
  <si>
    <t>1937150213</t>
  </si>
  <si>
    <t>王飒</t>
  </si>
  <si>
    <t>城乡规划1601B</t>
  </si>
  <si>
    <t>1637150101</t>
  </si>
  <si>
    <t>贾涵</t>
  </si>
  <si>
    <t>城乡规划1602B</t>
  </si>
  <si>
    <t>1637150206</t>
  </si>
  <si>
    <t>徐云飞</t>
  </si>
  <si>
    <t>城乡规划1603B</t>
  </si>
  <si>
    <t>1637150316</t>
  </si>
  <si>
    <t>张婉君</t>
  </si>
  <si>
    <t>1737130105</t>
  </si>
  <si>
    <t>张文宁</t>
  </si>
  <si>
    <t>1737130107</t>
  </si>
  <si>
    <t>郑二炯</t>
  </si>
  <si>
    <t>1737130153</t>
  </si>
  <si>
    <t>冯杏怡</t>
  </si>
  <si>
    <t>工管1801B</t>
  </si>
  <si>
    <t>1837130104</t>
  </si>
  <si>
    <t>候强雷</t>
  </si>
  <si>
    <t>1837130101</t>
  </si>
  <si>
    <t>樊文艳</t>
  </si>
  <si>
    <t>工管1802B</t>
  </si>
  <si>
    <t>1837130204</t>
  </si>
  <si>
    <t>乔建江</t>
  </si>
  <si>
    <t>1837130240</t>
  </si>
  <si>
    <t>陈晓南</t>
  </si>
  <si>
    <t>工管1901B</t>
  </si>
  <si>
    <t>1937130131</t>
  </si>
  <si>
    <t>张金金</t>
  </si>
  <si>
    <t>工管1902B</t>
  </si>
  <si>
    <t>1937130215</t>
  </si>
  <si>
    <t>刘洋溢</t>
  </si>
  <si>
    <t>造价1701B</t>
  </si>
  <si>
    <t>1737160103</t>
  </si>
  <si>
    <t>孟凡</t>
  </si>
  <si>
    <t>1737160146</t>
  </si>
  <si>
    <t>何慧娴</t>
  </si>
  <si>
    <t>造价1702B</t>
  </si>
  <si>
    <t>1737160210</t>
  </si>
  <si>
    <t>刘凯洋</t>
  </si>
  <si>
    <t>1737160240</t>
  </si>
  <si>
    <t>冯若琳</t>
  </si>
  <si>
    <t>造价1801B</t>
  </si>
  <si>
    <t>1840120304</t>
  </si>
  <si>
    <t>江文格</t>
  </si>
  <si>
    <t>1837160112</t>
  </si>
  <si>
    <t>王梦瑶</t>
  </si>
  <si>
    <t>造价1802B</t>
  </si>
  <si>
    <t>1837160218</t>
  </si>
  <si>
    <t>张楠</t>
  </si>
  <si>
    <t>1837160220</t>
  </si>
  <si>
    <t>占雅慧</t>
  </si>
  <si>
    <t>造价1901B</t>
  </si>
  <si>
    <t>1937160116</t>
  </si>
  <si>
    <t>张思佳</t>
  </si>
  <si>
    <t>1937160104</t>
  </si>
  <si>
    <t>冯水园</t>
  </si>
  <si>
    <t>造价1902B</t>
  </si>
  <si>
    <t>1937160210</t>
  </si>
  <si>
    <t>刘彤彤</t>
  </si>
  <si>
    <t>1937160226</t>
  </si>
  <si>
    <t>崔得祥</t>
  </si>
  <si>
    <t>建筑学1601B</t>
  </si>
  <si>
    <t>1637120116</t>
  </si>
  <si>
    <t>杜明泽</t>
  </si>
  <si>
    <t>建筑学1602B</t>
  </si>
  <si>
    <t>1637120222</t>
  </si>
  <si>
    <t>杨瑞琼</t>
  </si>
  <si>
    <t>建筑学1701B</t>
  </si>
  <si>
    <t>1737120106</t>
  </si>
  <si>
    <t>陶聪</t>
  </si>
  <si>
    <t>建筑学1702B</t>
  </si>
  <si>
    <t>1737120201</t>
  </si>
  <si>
    <t>代小该</t>
  </si>
  <si>
    <t>建筑学1703B</t>
  </si>
  <si>
    <t>1737120309</t>
  </si>
  <si>
    <t>王萤萤</t>
  </si>
  <si>
    <t>建筑学1801B</t>
  </si>
  <si>
    <t>1837120102</t>
  </si>
  <si>
    <t>寇贝佳</t>
  </si>
  <si>
    <t>建筑学1802B</t>
  </si>
  <si>
    <t>1837120204</t>
  </si>
  <si>
    <t>邢真萍</t>
  </si>
  <si>
    <t>建筑学1803B</t>
  </si>
  <si>
    <t>1837120304</t>
  </si>
  <si>
    <t>袁宝阳</t>
  </si>
  <si>
    <t>建筑学1901B</t>
  </si>
  <si>
    <t>1937120101</t>
  </si>
  <si>
    <t>秦晓静</t>
  </si>
  <si>
    <t>建筑学1902B</t>
  </si>
  <si>
    <t>1937120204</t>
  </si>
  <si>
    <t>李伟丽</t>
  </si>
  <si>
    <t>建筑学1903B</t>
  </si>
  <si>
    <t>1937120304</t>
  </si>
  <si>
    <t>曹立尚</t>
  </si>
  <si>
    <t>土木1701B</t>
  </si>
  <si>
    <t>1737110162</t>
  </si>
  <si>
    <t>曹云光</t>
  </si>
  <si>
    <t>1737110148</t>
  </si>
  <si>
    <t>李一凡</t>
  </si>
  <si>
    <t>土木1702B</t>
  </si>
  <si>
    <t>1737110249</t>
  </si>
  <si>
    <t>闫春杰</t>
  </si>
  <si>
    <t>1737110219</t>
  </si>
  <si>
    <t>张珂</t>
  </si>
  <si>
    <t>1737110206</t>
  </si>
  <si>
    <t>侯森溪</t>
  </si>
  <si>
    <t>土木1801B</t>
  </si>
  <si>
    <t>1837110136</t>
  </si>
  <si>
    <t>王亚旗</t>
  </si>
  <si>
    <t>1837110137</t>
  </si>
  <si>
    <t>李歌</t>
  </si>
  <si>
    <t>土木1802B</t>
  </si>
  <si>
    <t>1837110201</t>
  </si>
  <si>
    <t>张鹏翼</t>
  </si>
  <si>
    <t>1837110214</t>
  </si>
  <si>
    <t>尹云鑫</t>
  </si>
  <si>
    <t>土木1803B</t>
  </si>
  <si>
    <t>1837110330</t>
  </si>
  <si>
    <t>宗开东</t>
  </si>
  <si>
    <t>1837110325</t>
  </si>
  <si>
    <t>古嘉欣</t>
  </si>
  <si>
    <t>土木1804B</t>
  </si>
  <si>
    <t>1837110404</t>
  </si>
  <si>
    <t>李佳伟</t>
  </si>
  <si>
    <t>1837110415</t>
  </si>
  <si>
    <t>伦康宝</t>
  </si>
  <si>
    <t>土木1901B</t>
  </si>
  <si>
    <t>1937110121</t>
  </si>
  <si>
    <t>史飞超</t>
  </si>
  <si>
    <t>1937110119</t>
  </si>
  <si>
    <t>孙伟涛</t>
  </si>
  <si>
    <t>土木1902B</t>
  </si>
  <si>
    <t>1937110223</t>
  </si>
  <si>
    <t>张雅敏</t>
  </si>
  <si>
    <t>1937110203</t>
  </si>
  <si>
    <t>顾超强</t>
  </si>
  <si>
    <t>土木1903B</t>
  </si>
  <si>
    <t>1937110335</t>
  </si>
  <si>
    <t>毛帅威</t>
  </si>
  <si>
    <t>1937110312</t>
  </si>
  <si>
    <t>李璐辰</t>
  </si>
  <si>
    <t>土木1904B</t>
  </si>
  <si>
    <t>1937110403</t>
  </si>
  <si>
    <t>卢心晖</t>
  </si>
  <si>
    <t>1937110432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</si>
</sst>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6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0" borderId="5" applyNumberFormat="0" applyFill="0" applyAlignment="0" applyProtection="0"/>
    <xf numFmtId="0" fontId="26" fillId="14" borderId="0" applyNumberFormat="0" applyBorder="0" applyAlignment="0" applyProtection="0"/>
    <xf numFmtId="0" fontId="10" fillId="15" borderId="6" applyNumberFormat="0" applyAlignment="0" applyProtection="0"/>
    <xf numFmtId="0" fontId="0" fillId="16" borderId="0" applyNumberFormat="0" applyBorder="0" applyAlignment="0" applyProtection="0"/>
    <xf numFmtId="0" fontId="20" fillId="15" borderId="1" applyNumberFormat="0" applyAlignment="0" applyProtection="0"/>
    <xf numFmtId="0" fontId="21" fillId="17" borderId="7" applyNumberFormat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0" fillId="20" borderId="0" applyNumberFormat="0" applyBorder="0" applyAlignment="0" applyProtection="0"/>
    <xf numFmtId="0" fontId="22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7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7" fillId="10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0" fillId="36" borderId="0" applyNumberFormat="0" applyBorder="0" applyAlignment="0" applyProtection="0"/>
    <xf numFmtId="0" fontId="26" fillId="37" borderId="0" applyNumberFormat="0" applyBorder="0" applyAlignment="0" applyProtection="0"/>
    <xf numFmtId="0" fontId="25" fillId="38" borderId="0" applyNumberFormat="0" applyBorder="0" applyAlignment="0" applyProtection="0"/>
    <xf numFmtId="0" fontId="0" fillId="6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5" fillId="41" borderId="0" applyNumberFormat="0" applyBorder="0" applyAlignment="0" applyProtection="0"/>
    <xf numFmtId="0" fontId="0" fillId="21" borderId="0" applyNumberFormat="0" applyBorder="0" applyAlignment="0" applyProtection="0"/>
    <xf numFmtId="0" fontId="26" fillId="42" borderId="0" applyNumberFormat="0" applyBorder="0" applyAlignment="0" applyProtection="0"/>
    <xf numFmtId="0" fontId="0" fillId="16" borderId="0" applyNumberFormat="0" applyBorder="0" applyAlignment="0" applyProtection="0"/>
    <xf numFmtId="0" fontId="7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24" borderId="0" applyNumberFormat="0" applyBorder="0" applyAlignment="0" applyProtection="0"/>
    <xf numFmtId="0" fontId="7" fillId="47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J8" sqref="J8"/>
    </sheetView>
  </sheetViews>
  <sheetFormatPr defaultColWidth="9.00390625" defaultRowHeight="15.75" customHeight="1"/>
  <cols>
    <col min="1" max="1" width="5.00390625" style="4" bestFit="1" customWidth="1"/>
    <col min="2" max="2" width="6.375" style="4" bestFit="1" customWidth="1"/>
    <col min="3" max="3" width="5.00390625" style="4" bestFit="1" customWidth="1"/>
    <col min="4" max="4" width="20.125" style="5" customWidth="1"/>
    <col min="5" max="5" width="14.875" style="4" customWidth="1"/>
    <col min="6" max="215" width="9.00390625" style="5" customWidth="1"/>
    <col min="216" max="16384" width="9.00390625" style="5" customWidth="1"/>
  </cols>
  <sheetData>
    <row r="1" spans="1:12" s="1" customFormat="1" ht="37.5" customHeight="1">
      <c r="A1" s="6" t="s">
        <v>0</v>
      </c>
      <c r="B1" s="6"/>
      <c r="C1" s="6"/>
      <c r="D1" s="6"/>
      <c r="E1" s="6"/>
      <c r="G1" s="7" t="s">
        <v>1</v>
      </c>
      <c r="H1" s="7"/>
      <c r="I1" s="7"/>
      <c r="J1" s="7"/>
      <c r="K1" s="7"/>
      <c r="L1" s="7"/>
    </row>
    <row r="2" spans="1:12" s="2" customFormat="1" ht="15.75" customHeight="1">
      <c r="A2" s="8" t="s">
        <v>2</v>
      </c>
      <c r="B2" s="8"/>
      <c r="C2" s="8" t="s">
        <v>3</v>
      </c>
      <c r="D2" s="9"/>
      <c r="E2" s="10"/>
      <c r="G2" s="8" t="s">
        <v>2</v>
      </c>
      <c r="H2" s="8"/>
      <c r="I2" s="8" t="s">
        <v>3</v>
      </c>
      <c r="J2" s="9"/>
      <c r="K2" s="10"/>
      <c r="L2" s="10"/>
    </row>
    <row r="3" spans="1:12" s="3" customFormat="1" ht="54" customHeight="1">
      <c r="A3" s="11" t="s">
        <v>4</v>
      </c>
      <c r="B3" s="12" t="s">
        <v>5</v>
      </c>
      <c r="C3" s="11" t="s">
        <v>6</v>
      </c>
      <c r="D3" s="11" t="s">
        <v>7</v>
      </c>
      <c r="E3" s="12" t="s">
        <v>8</v>
      </c>
      <c r="G3" s="11" t="s">
        <v>4</v>
      </c>
      <c r="H3" s="12" t="s">
        <v>5</v>
      </c>
      <c r="I3" s="11" t="s">
        <v>6</v>
      </c>
      <c r="J3" s="11" t="s">
        <v>7</v>
      </c>
      <c r="K3" s="12" t="s">
        <v>9</v>
      </c>
      <c r="L3" s="12" t="s">
        <v>8</v>
      </c>
    </row>
    <row r="4" spans="1:12" s="2" customFormat="1" ht="15.75" customHeight="1">
      <c r="A4" s="10">
        <f>1</f>
        <v>1</v>
      </c>
      <c r="B4" s="10" t="s">
        <v>10</v>
      </c>
      <c r="C4" s="10" t="s">
        <v>11</v>
      </c>
      <c r="D4" s="10" t="s">
        <v>12</v>
      </c>
      <c r="E4" s="10" t="s">
        <v>13</v>
      </c>
      <c r="G4" s="10">
        <f>1</f>
        <v>1</v>
      </c>
      <c r="H4" s="10" t="s">
        <v>14</v>
      </c>
      <c r="I4" s="10" t="s">
        <v>11</v>
      </c>
      <c r="J4" s="10" t="s">
        <v>15</v>
      </c>
      <c r="K4" s="10" t="s">
        <v>16</v>
      </c>
      <c r="L4" s="10" t="s">
        <v>17</v>
      </c>
    </row>
    <row r="5" spans="1:5" s="2" customFormat="1" ht="15.75" customHeight="1">
      <c r="A5" s="10">
        <f>2</f>
        <v>2</v>
      </c>
      <c r="B5" s="10" t="s">
        <v>18</v>
      </c>
      <c r="C5" s="10" t="s">
        <v>11</v>
      </c>
      <c r="D5" s="10" t="s">
        <v>12</v>
      </c>
      <c r="E5" s="10" t="s">
        <v>19</v>
      </c>
    </row>
    <row r="6" spans="1:5" s="2" customFormat="1" ht="15.75" customHeight="1">
      <c r="A6" s="10">
        <f>3</f>
        <v>3</v>
      </c>
      <c r="B6" s="10" t="s">
        <v>20</v>
      </c>
      <c r="C6" s="10" t="s">
        <v>21</v>
      </c>
      <c r="D6" s="10" t="s">
        <v>22</v>
      </c>
      <c r="E6" s="10" t="s">
        <v>23</v>
      </c>
    </row>
    <row r="7" spans="1:5" s="2" customFormat="1" ht="15.75" customHeight="1">
      <c r="A7" s="10">
        <f>4</f>
        <v>4</v>
      </c>
      <c r="B7" s="10" t="s">
        <v>24</v>
      </c>
      <c r="C7" s="10" t="s">
        <v>11</v>
      </c>
      <c r="D7" s="10" t="s">
        <v>25</v>
      </c>
      <c r="E7" s="10" t="s">
        <v>26</v>
      </c>
    </row>
    <row r="8" spans="1:5" s="2" customFormat="1" ht="15.75" customHeight="1">
      <c r="A8" s="10">
        <f>5</f>
        <v>5</v>
      </c>
      <c r="B8" s="10" t="s">
        <v>27</v>
      </c>
      <c r="C8" s="10" t="s">
        <v>11</v>
      </c>
      <c r="D8" s="10" t="s">
        <v>28</v>
      </c>
      <c r="E8" s="10" t="s">
        <v>29</v>
      </c>
    </row>
    <row r="9" spans="1:5" s="2" customFormat="1" ht="15.75" customHeight="1">
      <c r="A9" s="10">
        <f>6</f>
        <v>6</v>
      </c>
      <c r="B9" s="10" t="s">
        <v>30</v>
      </c>
      <c r="C9" s="10" t="s">
        <v>11</v>
      </c>
      <c r="D9" s="10" t="s">
        <v>31</v>
      </c>
      <c r="E9" s="10" t="s">
        <v>32</v>
      </c>
    </row>
    <row r="10" spans="1:5" s="2" customFormat="1" ht="15.75" customHeight="1">
      <c r="A10" s="10">
        <f>7</f>
        <v>7</v>
      </c>
      <c r="B10" s="10" t="s">
        <v>33</v>
      </c>
      <c r="C10" s="10" t="s">
        <v>21</v>
      </c>
      <c r="D10" s="10" t="s">
        <v>34</v>
      </c>
      <c r="E10" s="10" t="s">
        <v>35</v>
      </c>
    </row>
    <row r="11" spans="1:5" s="2" customFormat="1" ht="15.75" customHeight="1">
      <c r="A11" s="10">
        <f>8</f>
        <v>8</v>
      </c>
      <c r="B11" s="10" t="s">
        <v>36</v>
      </c>
      <c r="C11" s="10" t="s">
        <v>21</v>
      </c>
      <c r="D11" s="10" t="s">
        <v>37</v>
      </c>
      <c r="E11" s="10" t="s">
        <v>38</v>
      </c>
    </row>
    <row r="12" spans="1:5" s="2" customFormat="1" ht="15.75" customHeight="1">
      <c r="A12" s="10">
        <f>9</f>
        <v>9</v>
      </c>
      <c r="B12" s="10" t="s">
        <v>39</v>
      </c>
      <c r="C12" s="10" t="s">
        <v>21</v>
      </c>
      <c r="D12" s="10" t="s">
        <v>40</v>
      </c>
      <c r="E12" s="10" t="s">
        <v>41</v>
      </c>
    </row>
    <row r="13" spans="1:5" s="2" customFormat="1" ht="15.75" customHeight="1">
      <c r="A13" s="10">
        <f>10</f>
        <v>10</v>
      </c>
      <c r="B13" s="10" t="s">
        <v>42</v>
      </c>
      <c r="C13" s="10" t="s">
        <v>11</v>
      </c>
      <c r="D13" s="10" t="s">
        <v>43</v>
      </c>
      <c r="E13" s="10" t="s">
        <v>44</v>
      </c>
    </row>
    <row r="14" spans="1:5" s="2" customFormat="1" ht="15.75" customHeight="1">
      <c r="A14" s="10">
        <f>11</f>
        <v>11</v>
      </c>
      <c r="B14" s="10" t="s">
        <v>45</v>
      </c>
      <c r="C14" s="10" t="s">
        <v>21</v>
      </c>
      <c r="D14" s="10" t="s">
        <v>15</v>
      </c>
      <c r="E14" s="10" t="s">
        <v>46</v>
      </c>
    </row>
    <row r="15" spans="1:5" s="2" customFormat="1" ht="15.75" customHeight="1">
      <c r="A15" s="10">
        <f>12</f>
        <v>12</v>
      </c>
      <c r="B15" s="10" t="s">
        <v>47</v>
      </c>
      <c r="C15" s="10" t="s">
        <v>21</v>
      </c>
      <c r="D15" s="10" t="s">
        <v>15</v>
      </c>
      <c r="E15" s="10" t="s">
        <v>48</v>
      </c>
    </row>
    <row r="16" spans="1:5" s="2" customFormat="1" ht="15.75" customHeight="1">
      <c r="A16" s="10">
        <f>13</f>
        <v>13</v>
      </c>
      <c r="B16" s="10" t="s">
        <v>49</v>
      </c>
      <c r="C16" s="10" t="s">
        <v>11</v>
      </c>
      <c r="D16" s="10" t="s">
        <v>15</v>
      </c>
      <c r="E16" s="10" t="s">
        <v>50</v>
      </c>
    </row>
    <row r="17" spans="1:5" s="2" customFormat="1" ht="15.75" customHeight="1">
      <c r="A17" s="10">
        <f>14</f>
        <v>14</v>
      </c>
      <c r="B17" s="10" t="s">
        <v>51</v>
      </c>
      <c r="C17" s="10" t="s">
        <v>21</v>
      </c>
      <c r="D17" s="10" t="s">
        <v>52</v>
      </c>
      <c r="E17" s="10" t="s">
        <v>53</v>
      </c>
    </row>
    <row r="18" spans="1:5" s="2" customFormat="1" ht="15.75" customHeight="1">
      <c r="A18" s="10">
        <f>15</f>
        <v>15</v>
      </c>
      <c r="B18" s="10" t="s">
        <v>54</v>
      </c>
      <c r="C18" s="10" t="s">
        <v>21</v>
      </c>
      <c r="D18" s="10" t="s">
        <v>52</v>
      </c>
      <c r="E18" s="10" t="s">
        <v>55</v>
      </c>
    </row>
    <row r="19" spans="1:5" s="2" customFormat="1" ht="15.75" customHeight="1">
      <c r="A19" s="10">
        <f>16</f>
        <v>16</v>
      </c>
      <c r="B19" s="10" t="s">
        <v>56</v>
      </c>
      <c r="C19" s="10" t="s">
        <v>21</v>
      </c>
      <c r="D19" s="10" t="s">
        <v>57</v>
      </c>
      <c r="E19" s="10" t="s">
        <v>58</v>
      </c>
    </row>
    <row r="20" spans="1:5" s="2" customFormat="1" ht="15.75" customHeight="1">
      <c r="A20" s="10">
        <f>17</f>
        <v>17</v>
      </c>
      <c r="B20" s="10" t="s">
        <v>59</v>
      </c>
      <c r="C20" s="10" t="s">
        <v>11</v>
      </c>
      <c r="D20" s="10" t="s">
        <v>57</v>
      </c>
      <c r="E20" s="10" t="s">
        <v>60</v>
      </c>
    </row>
    <row r="21" spans="1:5" s="2" customFormat="1" ht="15.75" customHeight="1">
      <c r="A21" s="10">
        <f>18</f>
        <v>18</v>
      </c>
      <c r="B21" s="10" t="s">
        <v>61</v>
      </c>
      <c r="C21" s="10" t="s">
        <v>11</v>
      </c>
      <c r="D21" s="10" t="s">
        <v>62</v>
      </c>
      <c r="E21" s="10" t="s">
        <v>63</v>
      </c>
    </row>
    <row r="22" spans="1:5" s="2" customFormat="1" ht="15.75" customHeight="1">
      <c r="A22" s="10">
        <f>19</f>
        <v>19</v>
      </c>
      <c r="B22" s="10" t="s">
        <v>64</v>
      </c>
      <c r="C22" s="10" t="s">
        <v>21</v>
      </c>
      <c r="D22" s="10" t="s">
        <v>65</v>
      </c>
      <c r="E22" s="10" t="s">
        <v>66</v>
      </c>
    </row>
    <row r="23" spans="1:5" s="2" customFormat="1" ht="15.75" customHeight="1">
      <c r="A23" s="10">
        <f>20</f>
        <v>20</v>
      </c>
      <c r="B23" s="10" t="s">
        <v>67</v>
      </c>
      <c r="C23" s="10" t="s">
        <v>21</v>
      </c>
      <c r="D23" s="10" t="s">
        <v>68</v>
      </c>
      <c r="E23" s="10" t="s">
        <v>69</v>
      </c>
    </row>
    <row r="24" spans="1:5" s="2" customFormat="1" ht="15.75" customHeight="1">
      <c r="A24" s="10">
        <f>21</f>
        <v>21</v>
      </c>
      <c r="B24" s="10" t="s">
        <v>70</v>
      </c>
      <c r="C24" s="10" t="s">
        <v>11</v>
      </c>
      <c r="D24" s="10" t="s">
        <v>68</v>
      </c>
      <c r="E24" s="10" t="s">
        <v>71</v>
      </c>
    </row>
    <row r="25" spans="1:5" s="2" customFormat="1" ht="15.75" customHeight="1">
      <c r="A25" s="10">
        <f>22</f>
        <v>22</v>
      </c>
      <c r="B25" s="10" t="s">
        <v>72</v>
      </c>
      <c r="C25" s="10" t="s">
        <v>21</v>
      </c>
      <c r="D25" s="10" t="s">
        <v>73</v>
      </c>
      <c r="E25" s="10" t="s">
        <v>74</v>
      </c>
    </row>
    <row r="26" spans="1:5" s="2" customFormat="1" ht="15.75" customHeight="1">
      <c r="A26" s="10">
        <f>23</f>
        <v>23</v>
      </c>
      <c r="B26" s="10" t="s">
        <v>75</v>
      </c>
      <c r="C26" s="10" t="s">
        <v>11</v>
      </c>
      <c r="D26" s="10" t="s">
        <v>73</v>
      </c>
      <c r="E26" s="10" t="s">
        <v>76</v>
      </c>
    </row>
    <row r="27" spans="1:5" s="2" customFormat="1" ht="15.75" customHeight="1">
      <c r="A27" s="10">
        <f>24</f>
        <v>24</v>
      </c>
      <c r="B27" s="10" t="s">
        <v>77</v>
      </c>
      <c r="C27" s="10" t="s">
        <v>21</v>
      </c>
      <c r="D27" s="10" t="s">
        <v>78</v>
      </c>
      <c r="E27" s="10" t="s">
        <v>79</v>
      </c>
    </row>
    <row r="28" spans="1:5" s="2" customFormat="1" ht="15.75" customHeight="1">
      <c r="A28" s="10">
        <f>25</f>
        <v>25</v>
      </c>
      <c r="B28" s="10" t="s">
        <v>80</v>
      </c>
      <c r="C28" s="10" t="s">
        <v>21</v>
      </c>
      <c r="D28" s="10" t="s">
        <v>78</v>
      </c>
      <c r="E28" s="10" t="s">
        <v>81</v>
      </c>
    </row>
    <row r="29" spans="1:5" s="2" customFormat="1" ht="15.75" customHeight="1">
      <c r="A29" s="10">
        <f>26</f>
        <v>26</v>
      </c>
      <c r="B29" s="10" t="s">
        <v>82</v>
      </c>
      <c r="C29" s="10" t="s">
        <v>21</v>
      </c>
      <c r="D29" s="10" t="s">
        <v>83</v>
      </c>
      <c r="E29" s="10" t="s">
        <v>84</v>
      </c>
    </row>
    <row r="30" spans="1:5" s="2" customFormat="1" ht="15.75" customHeight="1">
      <c r="A30" s="10">
        <f>27</f>
        <v>27</v>
      </c>
      <c r="B30" s="10" t="s">
        <v>85</v>
      </c>
      <c r="C30" s="10" t="s">
        <v>21</v>
      </c>
      <c r="D30" s="10" t="s">
        <v>83</v>
      </c>
      <c r="E30" s="10" t="s">
        <v>86</v>
      </c>
    </row>
    <row r="31" spans="1:5" s="2" customFormat="1" ht="15.75" customHeight="1">
      <c r="A31" s="10">
        <f>28</f>
        <v>28</v>
      </c>
      <c r="B31" s="10" t="s">
        <v>87</v>
      </c>
      <c r="C31" s="10" t="s">
        <v>21</v>
      </c>
      <c r="D31" s="10" t="s">
        <v>88</v>
      </c>
      <c r="E31" s="10" t="s">
        <v>89</v>
      </c>
    </row>
    <row r="32" spans="1:5" s="2" customFormat="1" ht="15.75" customHeight="1">
      <c r="A32" s="10">
        <f>29</f>
        <v>29</v>
      </c>
      <c r="B32" s="10" t="s">
        <v>90</v>
      </c>
      <c r="C32" s="10" t="s">
        <v>21</v>
      </c>
      <c r="D32" s="10" t="s">
        <v>88</v>
      </c>
      <c r="E32" s="10" t="s">
        <v>91</v>
      </c>
    </row>
    <row r="33" spans="1:5" s="2" customFormat="1" ht="15.75" customHeight="1">
      <c r="A33" s="10">
        <f>30</f>
        <v>30</v>
      </c>
      <c r="B33" s="10" t="s">
        <v>92</v>
      </c>
      <c r="C33" s="10" t="s">
        <v>21</v>
      </c>
      <c r="D33" s="10" t="s">
        <v>93</v>
      </c>
      <c r="E33" s="10" t="s">
        <v>94</v>
      </c>
    </row>
    <row r="34" spans="1:5" s="2" customFormat="1" ht="15.75" customHeight="1">
      <c r="A34" s="10">
        <f>31</f>
        <v>31</v>
      </c>
      <c r="B34" s="10" t="s">
        <v>95</v>
      </c>
      <c r="C34" s="10" t="s">
        <v>21</v>
      </c>
      <c r="D34" s="10" t="s">
        <v>93</v>
      </c>
      <c r="E34" s="10" t="s">
        <v>96</v>
      </c>
    </row>
    <row r="35" spans="1:5" s="2" customFormat="1" ht="15.75" customHeight="1">
      <c r="A35" s="10">
        <f>32</f>
        <v>32</v>
      </c>
      <c r="B35" s="10" t="s">
        <v>97</v>
      </c>
      <c r="C35" s="10" t="s">
        <v>11</v>
      </c>
      <c r="D35" s="10" t="s">
        <v>98</v>
      </c>
      <c r="E35" s="10" t="s">
        <v>99</v>
      </c>
    </row>
    <row r="36" spans="1:5" s="2" customFormat="1" ht="15.75" customHeight="1">
      <c r="A36" s="10">
        <f>33</f>
        <v>33</v>
      </c>
      <c r="B36" s="10" t="s">
        <v>100</v>
      </c>
      <c r="C36" s="10" t="s">
        <v>11</v>
      </c>
      <c r="D36" s="10" t="s">
        <v>101</v>
      </c>
      <c r="E36" s="10" t="s">
        <v>102</v>
      </c>
    </row>
    <row r="37" spans="1:5" s="2" customFormat="1" ht="15.75" customHeight="1">
      <c r="A37" s="10">
        <f>34</f>
        <v>34</v>
      </c>
      <c r="B37" s="10" t="s">
        <v>103</v>
      </c>
      <c r="C37" s="10" t="s">
        <v>21</v>
      </c>
      <c r="D37" s="10" t="s">
        <v>104</v>
      </c>
      <c r="E37" s="10" t="s">
        <v>105</v>
      </c>
    </row>
    <row r="38" spans="1:5" s="2" customFormat="1" ht="15.75" customHeight="1">
      <c r="A38" s="10">
        <f>35</f>
        <v>35</v>
      </c>
      <c r="B38" s="10" t="s">
        <v>106</v>
      </c>
      <c r="C38" s="10" t="s">
        <v>21</v>
      </c>
      <c r="D38" s="10" t="s">
        <v>107</v>
      </c>
      <c r="E38" s="10" t="s">
        <v>108</v>
      </c>
    </row>
    <row r="39" spans="1:5" s="2" customFormat="1" ht="15.75" customHeight="1">
      <c r="A39" s="10">
        <f>36</f>
        <v>36</v>
      </c>
      <c r="B39" s="10" t="s">
        <v>109</v>
      </c>
      <c r="C39" s="10" t="s">
        <v>21</v>
      </c>
      <c r="D39" s="10" t="s">
        <v>110</v>
      </c>
      <c r="E39" s="10" t="s">
        <v>111</v>
      </c>
    </row>
    <row r="40" spans="1:5" s="2" customFormat="1" ht="15.75" customHeight="1">
      <c r="A40" s="10">
        <f>37</f>
        <v>37</v>
      </c>
      <c r="B40" s="10" t="s">
        <v>112</v>
      </c>
      <c r="C40" s="10" t="s">
        <v>21</v>
      </c>
      <c r="D40" s="10" t="s">
        <v>113</v>
      </c>
      <c r="E40" s="10" t="s">
        <v>114</v>
      </c>
    </row>
    <row r="41" spans="1:5" s="2" customFormat="1" ht="15.75" customHeight="1">
      <c r="A41" s="10">
        <f>38</f>
        <v>38</v>
      </c>
      <c r="B41" s="10" t="s">
        <v>115</v>
      </c>
      <c r="C41" s="10" t="s">
        <v>21</v>
      </c>
      <c r="D41" s="10" t="s">
        <v>116</v>
      </c>
      <c r="E41" s="10" t="s">
        <v>117</v>
      </c>
    </row>
    <row r="42" spans="1:5" s="2" customFormat="1" ht="15.75" customHeight="1">
      <c r="A42" s="10">
        <f>39</f>
        <v>39</v>
      </c>
      <c r="B42" s="10" t="s">
        <v>118</v>
      </c>
      <c r="C42" s="10" t="s">
        <v>21</v>
      </c>
      <c r="D42" s="10" t="s">
        <v>119</v>
      </c>
      <c r="E42" s="10" t="s">
        <v>120</v>
      </c>
    </row>
    <row r="43" spans="1:5" s="2" customFormat="1" ht="15.75" customHeight="1">
      <c r="A43" s="10">
        <f>40</f>
        <v>40</v>
      </c>
      <c r="B43" s="10" t="s">
        <v>121</v>
      </c>
      <c r="C43" s="10" t="s">
        <v>21</v>
      </c>
      <c r="D43" s="10" t="s">
        <v>122</v>
      </c>
      <c r="E43" s="10" t="s">
        <v>123</v>
      </c>
    </row>
    <row r="44" spans="1:5" s="2" customFormat="1" ht="15.75" customHeight="1">
      <c r="A44" s="10">
        <f>41</f>
        <v>41</v>
      </c>
      <c r="B44" s="10" t="s">
        <v>124</v>
      </c>
      <c r="C44" s="10" t="s">
        <v>21</v>
      </c>
      <c r="D44" s="10" t="s">
        <v>125</v>
      </c>
      <c r="E44" s="10" t="s">
        <v>126</v>
      </c>
    </row>
    <row r="45" spans="1:5" s="2" customFormat="1" ht="15.75" customHeight="1">
      <c r="A45" s="10">
        <f>42</f>
        <v>42</v>
      </c>
      <c r="B45" s="10" t="s">
        <v>127</v>
      </c>
      <c r="C45" s="10" t="s">
        <v>21</v>
      </c>
      <c r="D45" s="10" t="s">
        <v>128</v>
      </c>
      <c r="E45" s="10" t="s">
        <v>129</v>
      </c>
    </row>
    <row r="46" spans="1:5" s="2" customFormat="1" ht="15.75" customHeight="1">
      <c r="A46" s="10">
        <f>43</f>
        <v>43</v>
      </c>
      <c r="B46" s="10" t="s">
        <v>130</v>
      </c>
      <c r="C46" s="10" t="s">
        <v>11</v>
      </c>
      <c r="D46" s="10" t="s">
        <v>131</v>
      </c>
      <c r="E46" s="10" t="s">
        <v>132</v>
      </c>
    </row>
    <row r="47" spans="1:5" s="2" customFormat="1" ht="15.75" customHeight="1">
      <c r="A47" s="10">
        <f>44</f>
        <v>44</v>
      </c>
      <c r="B47" s="10" t="s">
        <v>133</v>
      </c>
      <c r="C47" s="10" t="s">
        <v>11</v>
      </c>
      <c r="D47" s="10" t="s">
        <v>131</v>
      </c>
      <c r="E47" s="10" t="s">
        <v>134</v>
      </c>
    </row>
    <row r="48" spans="1:5" s="2" customFormat="1" ht="15.75" customHeight="1">
      <c r="A48" s="10">
        <f>45</f>
        <v>45</v>
      </c>
      <c r="B48" s="10" t="s">
        <v>135</v>
      </c>
      <c r="C48" s="10" t="s">
        <v>11</v>
      </c>
      <c r="D48" s="10" t="s">
        <v>136</v>
      </c>
      <c r="E48" s="10" t="s">
        <v>137</v>
      </c>
    </row>
    <row r="49" spans="1:5" s="2" customFormat="1" ht="15.75" customHeight="1">
      <c r="A49" s="10">
        <f>46</f>
        <v>46</v>
      </c>
      <c r="B49" s="10" t="s">
        <v>138</v>
      </c>
      <c r="C49" s="10" t="s">
        <v>11</v>
      </c>
      <c r="D49" s="10" t="s">
        <v>136</v>
      </c>
      <c r="E49" s="10" t="s">
        <v>139</v>
      </c>
    </row>
    <row r="50" spans="1:5" s="2" customFormat="1" ht="15.75" customHeight="1">
      <c r="A50" s="10">
        <f>47</f>
        <v>47</v>
      </c>
      <c r="B50" s="10" t="s">
        <v>140</v>
      </c>
      <c r="C50" s="10" t="s">
        <v>21</v>
      </c>
      <c r="D50" s="10" t="s">
        <v>136</v>
      </c>
      <c r="E50" s="10" t="s">
        <v>141</v>
      </c>
    </row>
    <row r="51" spans="1:5" s="2" customFormat="1" ht="15.75" customHeight="1">
      <c r="A51" s="10">
        <f>48</f>
        <v>48</v>
      </c>
      <c r="B51" s="10" t="s">
        <v>142</v>
      </c>
      <c r="C51" s="10" t="s">
        <v>11</v>
      </c>
      <c r="D51" s="10" t="s">
        <v>143</v>
      </c>
      <c r="E51" s="10" t="s">
        <v>144</v>
      </c>
    </row>
    <row r="52" spans="1:5" s="2" customFormat="1" ht="15.75" customHeight="1">
      <c r="A52" s="10">
        <f>49</f>
        <v>49</v>
      </c>
      <c r="B52" s="10" t="s">
        <v>145</v>
      </c>
      <c r="C52" s="10" t="s">
        <v>11</v>
      </c>
      <c r="D52" s="10" t="s">
        <v>143</v>
      </c>
      <c r="E52" s="10" t="s">
        <v>146</v>
      </c>
    </row>
    <row r="53" spans="1:5" s="2" customFormat="1" ht="15.75" customHeight="1">
      <c r="A53" s="10">
        <f>50</f>
        <v>50</v>
      </c>
      <c r="B53" s="10" t="s">
        <v>147</v>
      </c>
      <c r="C53" s="10" t="s">
        <v>21</v>
      </c>
      <c r="D53" s="10" t="s">
        <v>148</v>
      </c>
      <c r="E53" s="10" t="s">
        <v>149</v>
      </c>
    </row>
    <row r="54" spans="1:5" s="2" customFormat="1" ht="15.75" customHeight="1">
      <c r="A54" s="10">
        <f>51</f>
        <v>51</v>
      </c>
      <c r="B54" s="10" t="s">
        <v>150</v>
      </c>
      <c r="C54" s="10" t="s">
        <v>11</v>
      </c>
      <c r="D54" s="10" t="s">
        <v>148</v>
      </c>
      <c r="E54" s="10" t="s">
        <v>151</v>
      </c>
    </row>
    <row r="55" spans="1:5" s="2" customFormat="1" ht="15.75" customHeight="1">
      <c r="A55" s="10">
        <f>52</f>
        <v>52</v>
      </c>
      <c r="B55" s="10" t="s">
        <v>152</v>
      </c>
      <c r="C55" s="10" t="s">
        <v>11</v>
      </c>
      <c r="D55" s="10" t="s">
        <v>153</v>
      </c>
      <c r="E55" s="10" t="s">
        <v>154</v>
      </c>
    </row>
    <row r="56" spans="1:5" s="2" customFormat="1" ht="15.75" customHeight="1">
      <c r="A56" s="10">
        <f>53</f>
        <v>53</v>
      </c>
      <c r="B56" s="10" t="s">
        <v>155</v>
      </c>
      <c r="C56" s="10" t="s">
        <v>11</v>
      </c>
      <c r="D56" s="10" t="s">
        <v>153</v>
      </c>
      <c r="E56" s="10" t="s">
        <v>156</v>
      </c>
    </row>
    <row r="57" spans="1:5" s="2" customFormat="1" ht="15.75" customHeight="1">
      <c r="A57" s="10">
        <f>54</f>
        <v>54</v>
      </c>
      <c r="B57" s="10" t="s">
        <v>157</v>
      </c>
      <c r="C57" s="10" t="s">
        <v>21</v>
      </c>
      <c r="D57" s="10" t="s">
        <v>158</v>
      </c>
      <c r="E57" s="10" t="s">
        <v>159</v>
      </c>
    </row>
    <row r="58" spans="1:5" s="2" customFormat="1" ht="15.75" customHeight="1">
      <c r="A58" s="10">
        <f>55</f>
        <v>55</v>
      </c>
      <c r="B58" s="10" t="s">
        <v>160</v>
      </c>
      <c r="C58" s="10" t="s">
        <v>11</v>
      </c>
      <c r="D58" s="10" t="s">
        <v>158</v>
      </c>
      <c r="E58" s="10" t="s">
        <v>161</v>
      </c>
    </row>
    <row r="59" spans="1:5" s="2" customFormat="1" ht="15.75" customHeight="1">
      <c r="A59" s="10">
        <f>56</f>
        <v>56</v>
      </c>
      <c r="B59" s="10" t="s">
        <v>162</v>
      </c>
      <c r="C59" s="10" t="s">
        <v>11</v>
      </c>
      <c r="D59" s="10" t="s">
        <v>163</v>
      </c>
      <c r="E59" s="10" t="s">
        <v>164</v>
      </c>
    </row>
    <row r="60" spans="1:5" s="2" customFormat="1" ht="15.75" customHeight="1">
      <c r="A60" s="10">
        <f>57</f>
        <v>57</v>
      </c>
      <c r="B60" s="10" t="s">
        <v>165</v>
      </c>
      <c r="C60" s="10" t="s">
        <v>11</v>
      </c>
      <c r="D60" s="10" t="s">
        <v>163</v>
      </c>
      <c r="E60" s="10" t="s">
        <v>166</v>
      </c>
    </row>
    <row r="61" spans="1:5" s="2" customFormat="1" ht="15.75" customHeight="1">
      <c r="A61" s="10">
        <f>58</f>
        <v>58</v>
      </c>
      <c r="B61" s="10" t="s">
        <v>167</v>
      </c>
      <c r="C61" s="10" t="s">
        <v>11</v>
      </c>
      <c r="D61" s="10" t="s">
        <v>168</v>
      </c>
      <c r="E61" s="10" t="s">
        <v>169</v>
      </c>
    </row>
    <row r="62" spans="1:5" s="2" customFormat="1" ht="15.75" customHeight="1">
      <c r="A62" s="10">
        <f>59</f>
        <v>59</v>
      </c>
      <c r="B62" s="10" t="s">
        <v>170</v>
      </c>
      <c r="C62" s="10" t="s">
        <v>21</v>
      </c>
      <c r="D62" s="10" t="s">
        <v>168</v>
      </c>
      <c r="E62" s="10" t="s">
        <v>171</v>
      </c>
    </row>
    <row r="63" spans="1:5" s="2" customFormat="1" ht="15.75" customHeight="1">
      <c r="A63" s="10">
        <f>60</f>
        <v>60</v>
      </c>
      <c r="B63" s="10" t="s">
        <v>172</v>
      </c>
      <c r="C63" s="10" t="s">
        <v>11</v>
      </c>
      <c r="D63" s="10" t="s">
        <v>173</v>
      </c>
      <c r="E63" s="10" t="s">
        <v>174</v>
      </c>
    </row>
    <row r="64" spans="1:5" s="2" customFormat="1" ht="15.75" customHeight="1">
      <c r="A64" s="10">
        <f>61</f>
        <v>61</v>
      </c>
      <c r="B64" s="10" t="s">
        <v>175</v>
      </c>
      <c r="C64" s="10" t="s">
        <v>11</v>
      </c>
      <c r="D64" s="10" t="s">
        <v>173</v>
      </c>
      <c r="E64" s="10" t="s">
        <v>176</v>
      </c>
    </row>
    <row r="65" spans="1:5" s="2" customFormat="1" ht="15.75" customHeight="1">
      <c r="A65" s="10">
        <f>62</f>
        <v>62</v>
      </c>
      <c r="B65" s="10" t="s">
        <v>177</v>
      </c>
      <c r="C65" s="10" t="s">
        <v>21</v>
      </c>
      <c r="D65" s="10" t="s">
        <v>178</v>
      </c>
      <c r="E65" s="10" t="s">
        <v>179</v>
      </c>
    </row>
    <row r="66" spans="1:5" s="2" customFormat="1" ht="15.75" customHeight="1">
      <c r="A66" s="10">
        <f>63</f>
        <v>63</v>
      </c>
      <c r="B66" s="10" t="s">
        <v>180</v>
      </c>
      <c r="C66" s="10" t="s">
        <v>11</v>
      </c>
      <c r="D66" s="10" t="s">
        <v>178</v>
      </c>
      <c r="E66" s="10" t="s">
        <v>181</v>
      </c>
    </row>
  </sheetData>
  <sheetProtection/>
  <mergeCells count="2">
    <mergeCell ref="A1:E1"/>
    <mergeCell ref="G1:L1"/>
  </mergeCells>
  <printOptions/>
  <pageMargins left="0.71" right="0.71" top="0.75" bottom="0.75" header="0.31" footer="0.31"/>
  <pageSetup fitToHeight="1" fitToWidth="1" horizontalDpi="1200" verticalDpi="12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八月的雨</cp:lastModifiedBy>
  <cp:lastPrinted>2015-10-19T01:36:29Z</cp:lastPrinted>
  <dcterms:created xsi:type="dcterms:W3CDTF">2015-10-17T09:19:10Z</dcterms:created>
  <dcterms:modified xsi:type="dcterms:W3CDTF">2020-10-20T10:49:41Z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